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leinhdj\Documents\Current\Eskom\Procurement\Fluke\2023\RFP\Dec 2023\"/>
    </mc:Choice>
  </mc:AlternateContent>
  <bookViews>
    <workbookView xWindow="-105" yWindow="-105" windowWidth="19425" windowHeight="10425"/>
  </bookViews>
  <sheets>
    <sheet name="CORP xxx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7" i="1" l="1"/>
  <c r="C114" i="1"/>
  <c r="C59" i="1"/>
  <c r="C85" i="1"/>
  <c r="C128" i="1" l="1"/>
  <c r="G124" i="1" l="1"/>
  <c r="G120" i="1"/>
  <c r="G116" i="1"/>
  <c r="G108" i="1"/>
  <c r="G111" i="1"/>
  <c r="G102" i="1"/>
  <c r="G99" i="1"/>
  <c r="G96" i="1"/>
  <c r="G93" i="1"/>
  <c r="G90" i="1"/>
  <c r="G105" i="1"/>
  <c r="G87" i="1"/>
  <c r="G26" i="1"/>
  <c r="G82" i="1"/>
  <c r="G79" i="1"/>
  <c r="G76" i="1"/>
  <c r="G50" i="1"/>
  <c r="G73" i="1"/>
  <c r="G47" i="1"/>
  <c r="G70" i="1"/>
  <c r="G44" i="1"/>
  <c r="G67" i="1"/>
  <c r="G41" i="1"/>
  <c r="G64" i="1"/>
  <c r="G61" i="1"/>
  <c r="G56" i="1"/>
  <c r="G53" i="1"/>
  <c r="G38" i="1"/>
  <c r="G29" i="1"/>
  <c r="G32" i="1"/>
  <c r="G23" i="1"/>
  <c r="G35" i="1"/>
  <c r="G17" i="1" l="1"/>
  <c r="G128" i="1" s="1"/>
</calcChain>
</file>

<file path=xl/sharedStrings.xml><?xml version="1.0" encoding="utf-8"?>
<sst xmlns="http://schemas.openxmlformats.org/spreadsheetml/2006/main" count="165" uniqueCount="77">
  <si>
    <t>Eskom Group IT:  Technical Evaluation Criteria</t>
  </si>
  <si>
    <t>Transaction:</t>
  </si>
  <si>
    <t>Tender number:</t>
  </si>
  <si>
    <t>##</t>
  </si>
  <si>
    <t>Gatekeeper:</t>
  </si>
  <si>
    <t>Minimum Threshold:</t>
  </si>
  <si>
    <t>Indicate the gatekeeper/s in here</t>
  </si>
  <si>
    <t>Item #</t>
  </si>
  <si>
    <t>Technical  Evaluation Criteria</t>
  </si>
  <si>
    <t xml:space="preserve">Tenderer Name </t>
  </si>
  <si>
    <t xml:space="preserve">Selection </t>
  </si>
  <si>
    <t>Evaluators Response</t>
  </si>
  <si>
    <t>Calculated  Score %</t>
  </si>
  <si>
    <t>Returnable</t>
  </si>
  <si>
    <t>Evaluation Criteria</t>
  </si>
  <si>
    <t>Weight</t>
  </si>
  <si>
    <t>Scoring</t>
  </si>
  <si>
    <t>Total</t>
  </si>
  <si>
    <t>Final Score</t>
  </si>
  <si>
    <t xml:space="preserve">The Vendor/Supplier have certified technicians by authorized master on ARISTA equipment in RFP as to support it  </t>
  </si>
  <si>
    <t>OEM Technical Certificate per personnel.</t>
  </si>
  <si>
    <t>Eskom is in the process of acquiring the DANZ Monitoring Fabric (DMF) from Arista Networks for their next-generation packet brokering (NPB) system.
The following requirements will be additional to the system already tendered for. This adds advanced (smart) capabilities to the proposed NPB.</t>
  </si>
  <si>
    <t>Service Node:
The service node should add the following capabilities to the DMF system.</t>
  </si>
  <si>
    <t>Packet De-duplication — Enhances tool efficiency, by dropping duplicate packets.</t>
  </si>
  <si>
    <t>10%  = 2</t>
  </si>
  <si>
    <t xml:space="preserve">  5%  = 1</t>
  </si>
  <si>
    <t>15%  &gt; 2</t>
  </si>
  <si>
    <t>2% = Yes</t>
  </si>
  <si>
    <t>Packet Slicing — Improves security and tool throughput by stripping off the payload.</t>
  </si>
  <si>
    <t>Packet Masking — Improves security by hiding user/confidential information such as Credit card, SSN, passwords, medical or financial data to comply with SOX, HIPAA and PCI regulations.</t>
  </si>
  <si>
    <t>Regex Pattern matching—Improves filtering of traffic based on regex patterns anywhere within the packet.</t>
  </si>
  <si>
    <t>Header stripping for VXLAN, Cisco Fabric Path, LISP, GENEVE, PPPoE, ERSPAN, and MPLS packets. A generic user-defined header stripping function should also be supported.</t>
  </si>
  <si>
    <t>IPFIX/Netflow/sFlow Generation Function.</t>
  </si>
  <si>
    <t>L2GRE tunnel packet decapsulation.</t>
  </si>
  <si>
    <t>VLAN tag stripping, VLAN tag push.</t>
  </si>
  <si>
    <t>Match on inner packet post stripping.</t>
  </si>
  <si>
    <t>UDP Replication – Supports replication of UDP packets like NetFlow, IPFIX, sFlow, Syslog, and SNMP and send them to multiple, different collectors</t>
  </si>
  <si>
    <t>The DMF controller must auto-discover the service node to become a single, central point of management and configuration of the service node.</t>
  </si>
  <si>
    <t>The proposed solution should support chaining of multiple service nodes that are connected to the fabric via the service node chaining function of the DMF.</t>
  </si>
  <si>
    <t>Recorder Node:
The recorder node should add the following capabilities to the DMF system.</t>
  </si>
  <si>
    <t>Must be easy to scale out, for example if the initial 192TB of storage is not enough - another node can be connected to the fabric, doubling the storage. This needs to be transparent to the user.</t>
  </si>
  <si>
    <t>Integrated / centralized configuration and operational workflows via DMF Controller</t>
  </si>
  <si>
    <t>Must have Feature-rich capturing, querying and replay functions</t>
  </si>
  <si>
    <t>Must have a 25Gbps interface for recording traffic flows that connects to the fabric</t>
  </si>
  <si>
    <t>Must support PTP / NTP based timestamping</t>
  </si>
  <si>
    <t>Must support 192TB of storage</t>
  </si>
  <si>
    <t>Must be programmable and scriptable via REST APIs</t>
  </si>
  <si>
    <t>Must enable Traffic Capture for Cloud-Native Network Defence &amp; Rapid Remediation at Scale</t>
  </si>
  <si>
    <t>Network Performance Monitoring - Adding of Smart Nodes to existing TAP Aggregation devices, Maintenance &amp; Support for a period of five (5) years with Next Business Day hardware replacement.</t>
  </si>
  <si>
    <t>Question</t>
  </si>
  <si>
    <t>The proposed solution must integrate with the DANZ Monitoring Fabric</t>
  </si>
  <si>
    <t>Company letter stating that the proposed smart nodes form part of the DANZ Monitoring Fabric</t>
  </si>
  <si>
    <t>Analytics Node:
The analytics node should add the following capabilities to the DMF system.</t>
  </si>
  <si>
    <t xml:space="preserve">Must leverage easy to use, scale-out, high-performance industry-standard x86 based appliances. </t>
  </si>
  <si>
    <t xml:space="preserve">Must enable pervasive observability for real-time and historical data delivering a Network Time machine.  </t>
  </si>
  <si>
    <t>Must use Machine Learning and Application Dependency maps to provide deeper insights and rapid remediation.</t>
  </si>
  <si>
    <t xml:space="preserve">Must support various health/capacity planning/troubleshooting dashboards. </t>
  </si>
  <si>
    <t xml:space="preserve">Must support network performance views like Top Talkers, Top Apps, TCP connection/ latency tracking. </t>
  </si>
  <si>
    <t xml:space="preserve">Must support security views identifying rogue DHCP/DNS servers, identifies IP/MAC  spoofing. </t>
  </si>
  <si>
    <t xml:space="preserve">Must support various host views such as New Hosts seen and what OS is on the hosts. </t>
  </si>
  <si>
    <t xml:space="preserve">Must support automatic alerting on exceeding various thresholds such as link utilization. </t>
  </si>
  <si>
    <t>Must supports sFlow/NetFlow collection to provide real-time visibility,  including tunneled or encapsulated traffic, enable detection of security attacks like DoS/DDoS and support sub-second triggering.</t>
  </si>
  <si>
    <t xml:space="preserve">Physical device requirements:
1 x Service Node
</t>
  </si>
  <si>
    <t xml:space="preserve">Performance - System should be capable of offering any of the required services offered at line rate. Should have 4 x 10G interfaces </t>
  </si>
  <si>
    <t>3% = Yes</t>
  </si>
  <si>
    <t xml:space="preserve">1 x Recorder Node
</t>
  </si>
  <si>
    <t>4% = Yes</t>
  </si>
  <si>
    <t>Features - System should offer 192TB storage</t>
  </si>
  <si>
    <t xml:space="preserve">1 x Analytics Node
</t>
  </si>
  <si>
    <t xml:space="preserve">Feature - System should be able to handle:
ARP 20,000 pkts/sec
DHCP 15,000 pkts/sec
ICMP 15,000 pkts/sec
DNS1 8,000 pkts/sec
TCPFlow 6,000 flows/sec
sFLOW 12,000 flows/sec
IPFIX 12,000 flows/sec
Netflow ver 5 100,000 flows/sec
</t>
  </si>
  <si>
    <t>8% = Yes</t>
  </si>
  <si>
    <t>5% = Yes</t>
  </si>
  <si>
    <r>
      <rPr>
        <b/>
        <i/>
        <sz val="8"/>
        <color theme="1"/>
        <rFont val="Arial"/>
        <family val="2"/>
      </rPr>
      <t>Note:</t>
    </r>
    <r>
      <rPr>
        <i/>
        <sz val="8"/>
        <color theme="1"/>
        <rFont val="Arial"/>
        <family val="2"/>
      </rPr>
      <t xml:space="preserve">  Functionality will be evaluated on a total weight of 100% with a minimum threshold of </t>
    </r>
    <r>
      <rPr>
        <b/>
        <i/>
        <sz val="8"/>
        <color rgb="FFFF0000"/>
        <rFont val="Arial"/>
        <family val="2"/>
      </rPr>
      <t>70%</t>
    </r>
    <r>
      <rPr>
        <i/>
        <sz val="8"/>
        <color rgb="FFFF0000"/>
        <rFont val="Arial"/>
        <family val="2"/>
      </rPr>
      <t>.</t>
    </r>
    <r>
      <rPr>
        <i/>
        <sz val="8"/>
        <color theme="1"/>
        <rFont val="Arial"/>
        <family val="2"/>
      </rPr>
      <t xml:space="preserve">  Tenders that do not meet the overall threshold of </t>
    </r>
    <r>
      <rPr>
        <b/>
        <i/>
        <sz val="8"/>
        <color rgb="FFFF0000"/>
        <rFont val="Arial"/>
        <family val="2"/>
      </rPr>
      <t>70</t>
    </r>
    <r>
      <rPr>
        <i/>
        <sz val="8"/>
        <color rgb="FFFF0000"/>
        <rFont val="Arial"/>
        <family val="2"/>
      </rPr>
      <t>%</t>
    </r>
    <r>
      <rPr>
        <i/>
        <sz val="8"/>
        <color theme="1"/>
        <rFont val="Arial"/>
        <family val="2"/>
      </rPr>
      <t xml:space="preserve"> will be disqualified and not be evaluated further</t>
    </r>
  </si>
  <si>
    <t>0% = No or Yes without proof</t>
  </si>
  <si>
    <t>0% = No or Yes without proof or Yes without proof</t>
  </si>
  <si>
    <t>Proof - Highlight in Datasheet or provide OEM brochure document/letter specify the point/points mentioned</t>
  </si>
  <si>
    <t>Proof - Proof - Highlight in Datasheet or provide OEM brochure document/letter specify the point/points mentioned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</si>
</sst>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&quot;* #,##0.00_-;\-&quot;R&quot;* #,##0.00_-;_-&quot;R&quot;* &quot;-&quot;??_-;_-@_-"/>
    <numFmt numFmtId="164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u/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7"/>
      <color theme="1"/>
      <name val="Arial"/>
      <family val="2"/>
    </font>
    <font>
      <sz val="11"/>
      <color rgb="FF1F497D"/>
      <name val="Arial"/>
      <family val="2"/>
    </font>
    <font>
      <b/>
      <sz val="11"/>
      <color rgb="FF1F497D"/>
      <name val="Arial"/>
      <family val="2"/>
    </font>
    <font>
      <i/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rgb="FFFF0000"/>
      <name val="Arial"/>
      <family val="2"/>
    </font>
    <font>
      <b/>
      <u/>
      <sz val="12"/>
      <color theme="1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i/>
      <sz val="8"/>
      <color rgb="FFFF0000"/>
      <name val="Arial"/>
      <family val="2"/>
    </font>
    <font>
      <sz val="8"/>
      <color rgb="FFFF0000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49" fontId="2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3" fillId="0" borderId="0" xfId="0" applyFont="1"/>
    <xf numFmtId="2" fontId="3" fillId="0" borderId="0" xfId="0" applyNumberFormat="1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64" fontId="3" fillId="0" borderId="0" xfId="0" applyNumberFormat="1" applyFont="1"/>
    <xf numFmtId="0" fontId="5" fillId="0" borderId="0" xfId="0" applyFont="1" applyAlignment="1">
      <alignment wrapText="1"/>
    </xf>
    <xf numFmtId="9" fontId="6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vertical="center"/>
    </xf>
    <xf numFmtId="164" fontId="2" fillId="0" borderId="0" xfId="0" applyNumberFormat="1" applyFont="1"/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2" fontId="2" fillId="0" borderId="0" xfId="0" applyNumberFormat="1" applyFont="1"/>
    <xf numFmtId="0" fontId="9" fillId="0" borderId="0" xfId="0" applyFont="1" applyAlignment="1">
      <alignment vertical="center"/>
    </xf>
    <xf numFmtId="0" fontId="10" fillId="0" borderId="0" xfId="0" applyFont="1"/>
    <xf numFmtId="49" fontId="2" fillId="4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vertical="center" wrapText="1"/>
    </xf>
    <xf numFmtId="164" fontId="15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49" fontId="17" fillId="4" borderId="2" xfId="0" applyNumberFormat="1" applyFont="1" applyFill="1" applyBorder="1" applyAlignment="1">
      <alignment horizontal="left" vertical="center" wrapText="1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4" borderId="1" xfId="0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2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15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9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4" fillId="0" borderId="3" xfId="0" applyFont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/>
    </xf>
    <xf numFmtId="1" fontId="7" fillId="4" borderId="2" xfId="0" applyNumberFormat="1" applyFont="1" applyFill="1" applyBorder="1" applyAlignment="1">
      <alignment horizontal="center" vertical="center" textRotation="90" wrapText="1"/>
    </xf>
    <xf numFmtId="49" fontId="7" fillId="4" borderId="2" xfId="0" applyNumberFormat="1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9" fillId="0" borderId="11" xfId="0" applyFont="1" applyBorder="1" applyAlignment="1"/>
    <xf numFmtId="0" fontId="19" fillId="0" borderId="14" xfId="0" applyFont="1" applyBorder="1" applyAlignment="1"/>
    <xf numFmtId="0" fontId="1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3" fillId="0" borderId="10" xfId="0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946206</xdr:colOff>
      <xdr:row>0</xdr:row>
      <xdr:rowOff>39757</xdr:rowOff>
    </xdr:from>
    <xdr:to>
      <xdr:col>7</xdr:col>
      <xdr:colOff>2634944</xdr:colOff>
      <xdr:row>2</xdr:row>
      <xdr:rowOff>163323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44ECE5E-3222-4D75-8A5E-DF18BE9C9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8484" y="39757"/>
          <a:ext cx="1688738" cy="451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topLeftCell="A11" zoomScaleNormal="100" workbookViewId="0">
      <selection activeCell="M27" sqref="M27"/>
    </sheetView>
  </sheetViews>
  <sheetFormatPr defaultColWidth="9.140625" defaultRowHeight="11.25" x14ac:dyDescent="0.2"/>
  <cols>
    <col min="1" max="1" width="5.140625" style="2" customWidth="1"/>
    <col min="2" max="2" width="67.85546875" style="3" customWidth="1"/>
    <col min="3" max="3" width="7.7109375" style="11" customWidth="1"/>
    <col min="4" max="4" width="22.7109375" style="4" customWidth="1"/>
    <col min="5" max="5" width="4" style="5" customWidth="1"/>
    <col min="6" max="6" width="5.42578125" style="6" customWidth="1"/>
    <col min="7" max="7" width="6.42578125" style="7" customWidth="1"/>
    <col min="8" max="8" width="42.7109375" style="8" customWidth="1"/>
    <col min="9" max="12" width="9.140625" style="6"/>
    <col min="13" max="13" width="75" style="6" customWidth="1"/>
    <col min="14" max="16384" width="9.140625" style="6"/>
  </cols>
  <sheetData>
    <row r="1" spans="1:8" x14ac:dyDescent="0.2">
      <c r="B1" s="10"/>
    </row>
    <row r="2" spans="1:8" ht="15.75" x14ac:dyDescent="0.25">
      <c r="B2" s="59" t="s">
        <v>0</v>
      </c>
      <c r="C2" s="59"/>
      <c r="D2" s="59"/>
      <c r="E2" s="59"/>
      <c r="F2" s="59"/>
      <c r="G2" s="59"/>
      <c r="H2" s="59"/>
    </row>
    <row r="3" spans="1:8" ht="14.25" x14ac:dyDescent="0.2">
      <c r="B3" s="12"/>
      <c r="H3" s="15"/>
    </row>
    <row r="4" spans="1:8" s="8" customFormat="1" ht="15" x14ac:dyDescent="0.2">
      <c r="A4" s="2"/>
      <c r="B4" s="10" t="s">
        <v>1</v>
      </c>
      <c r="C4" s="16"/>
      <c r="D4" s="17" t="s">
        <v>2</v>
      </c>
      <c r="E4" s="18"/>
      <c r="G4" s="19"/>
      <c r="H4" s="20"/>
    </row>
    <row r="5" spans="1:8" s="8" customFormat="1" ht="33.75" x14ac:dyDescent="0.2">
      <c r="A5" s="2"/>
      <c r="B5" s="34" t="s">
        <v>48</v>
      </c>
      <c r="C5" s="16"/>
      <c r="D5" s="23" t="s">
        <v>3</v>
      </c>
      <c r="E5" s="18"/>
      <c r="G5" s="19"/>
      <c r="H5" s="20"/>
    </row>
    <row r="7" spans="1:8" s="8" customFormat="1" x14ac:dyDescent="0.2">
      <c r="A7" s="2"/>
      <c r="B7" s="10" t="s">
        <v>4</v>
      </c>
      <c r="C7" s="16"/>
      <c r="D7" s="17" t="s">
        <v>5</v>
      </c>
      <c r="E7" s="18"/>
      <c r="G7" s="19"/>
    </row>
    <row r="8" spans="1:8" s="8" customFormat="1" x14ac:dyDescent="0.2">
      <c r="A8" s="2"/>
      <c r="B8" s="34" t="s">
        <v>6</v>
      </c>
      <c r="C8" s="16"/>
      <c r="D8" s="13">
        <v>0.7</v>
      </c>
      <c r="E8" s="18"/>
      <c r="G8" s="19"/>
    </row>
    <row r="9" spans="1:8" s="8" customFormat="1" x14ac:dyDescent="0.2">
      <c r="A9" s="2"/>
    </row>
    <row r="10" spans="1:8" s="8" customFormat="1" ht="26.25" customHeight="1" x14ac:dyDescent="0.2">
      <c r="A10" s="2"/>
      <c r="B10" s="35" t="s">
        <v>49</v>
      </c>
      <c r="C10" s="36"/>
      <c r="D10" s="35" t="s">
        <v>13</v>
      </c>
      <c r="E10" s="36"/>
      <c r="F10" s="36"/>
      <c r="G10" s="36"/>
      <c r="H10" s="37"/>
    </row>
    <row r="11" spans="1:8" s="8" customFormat="1" ht="22.5" customHeight="1" x14ac:dyDescent="0.2">
      <c r="A11" s="2"/>
      <c r="B11" s="78" t="s">
        <v>50</v>
      </c>
      <c r="C11" s="36"/>
      <c r="D11" s="78" t="s">
        <v>51</v>
      </c>
      <c r="E11" s="36"/>
      <c r="F11" s="36"/>
      <c r="G11" s="36"/>
      <c r="H11" s="37"/>
    </row>
    <row r="12" spans="1:8" ht="27" customHeight="1" x14ac:dyDescent="0.2"/>
    <row r="13" spans="1:8" ht="12" thickBot="1" x14ac:dyDescent="0.25">
      <c r="B13" s="21" t="s">
        <v>72</v>
      </c>
    </row>
    <row r="14" spans="1:8" x14ac:dyDescent="0.2">
      <c r="A14" s="64" t="s">
        <v>7</v>
      </c>
      <c r="B14" s="68" t="s">
        <v>8</v>
      </c>
      <c r="C14" s="68"/>
      <c r="D14" s="68"/>
      <c r="E14" s="68"/>
      <c r="F14" s="68"/>
      <c r="G14" s="68"/>
      <c r="H14" s="69"/>
    </row>
    <row r="15" spans="1:8" x14ac:dyDescent="0.2">
      <c r="A15" s="65"/>
      <c r="B15" s="50" t="s">
        <v>9</v>
      </c>
      <c r="C15" s="51"/>
      <c r="D15" s="52"/>
      <c r="E15" s="66" t="s">
        <v>10</v>
      </c>
      <c r="F15" s="67" t="s">
        <v>11</v>
      </c>
      <c r="G15" s="67" t="s">
        <v>12</v>
      </c>
      <c r="H15" s="70" t="s">
        <v>13</v>
      </c>
    </row>
    <row r="16" spans="1:8" s="9" customFormat="1" ht="32.25" x14ac:dyDescent="0.25">
      <c r="A16" s="65"/>
      <c r="B16" s="22" t="s">
        <v>14</v>
      </c>
      <c r="C16" s="14" t="s">
        <v>15</v>
      </c>
      <c r="D16" s="1" t="s">
        <v>16</v>
      </c>
      <c r="E16" s="66"/>
      <c r="F16" s="67"/>
      <c r="G16" s="67"/>
      <c r="H16" s="70"/>
    </row>
    <row r="17" spans="1:8" s="9" customFormat="1" x14ac:dyDescent="0.25">
      <c r="A17" s="57">
        <v>1</v>
      </c>
      <c r="B17" s="74" t="s">
        <v>19</v>
      </c>
      <c r="C17" s="75">
        <v>0.15</v>
      </c>
      <c r="D17" s="24" t="s">
        <v>25</v>
      </c>
      <c r="E17" s="25">
        <v>5</v>
      </c>
      <c r="F17" s="56"/>
      <c r="G17" s="55">
        <f>(C17/$C$128)*(F17/0.05)</f>
        <v>0</v>
      </c>
      <c r="H17" s="76" t="s">
        <v>20</v>
      </c>
    </row>
    <row r="18" spans="1:8" s="9" customFormat="1" x14ac:dyDescent="0.25">
      <c r="A18" s="57"/>
      <c r="B18" s="74"/>
      <c r="C18" s="75"/>
      <c r="D18" s="24" t="s">
        <v>24</v>
      </c>
      <c r="E18" s="25">
        <v>10</v>
      </c>
      <c r="F18" s="56"/>
      <c r="G18" s="55"/>
      <c r="H18" s="76"/>
    </row>
    <row r="19" spans="1:8" s="9" customFormat="1" x14ac:dyDescent="0.25">
      <c r="A19" s="57"/>
      <c r="B19" s="74"/>
      <c r="C19" s="75"/>
      <c r="D19" s="24" t="s">
        <v>26</v>
      </c>
      <c r="E19" s="25">
        <v>15</v>
      </c>
      <c r="F19" s="56"/>
      <c r="G19" s="55"/>
      <c r="H19" s="76"/>
    </row>
    <row r="20" spans="1:8" s="9" customFormat="1" ht="20.25" customHeight="1" x14ac:dyDescent="0.25">
      <c r="A20" s="26"/>
      <c r="B20" s="30"/>
      <c r="C20" s="32">
        <v>0.15</v>
      </c>
      <c r="D20" s="24"/>
      <c r="E20" s="25"/>
      <c r="F20" s="29"/>
      <c r="G20" s="28"/>
      <c r="H20" s="31"/>
    </row>
    <row r="21" spans="1:8" s="9" customFormat="1" ht="42.75" customHeight="1" x14ac:dyDescent="0.2">
      <c r="A21" s="26"/>
      <c r="B21" s="71" t="s">
        <v>21</v>
      </c>
      <c r="C21" s="72"/>
      <c r="D21" s="72"/>
      <c r="E21" s="72"/>
      <c r="F21" s="72"/>
      <c r="G21" s="72"/>
      <c r="H21" s="73"/>
    </row>
    <row r="22" spans="1:8" s="9" customFormat="1" ht="36" x14ac:dyDescent="0.25">
      <c r="A22" s="26">
        <v>2</v>
      </c>
      <c r="B22" s="33" t="s">
        <v>22</v>
      </c>
      <c r="C22" s="27"/>
      <c r="D22" s="24"/>
      <c r="E22" s="25"/>
      <c r="F22" s="29"/>
      <c r="G22" s="28"/>
      <c r="H22" s="31"/>
    </row>
    <row r="23" spans="1:8" s="9" customFormat="1" x14ac:dyDescent="0.25">
      <c r="A23" s="57">
        <v>2.1</v>
      </c>
      <c r="B23" s="53" t="s">
        <v>23</v>
      </c>
      <c r="C23" s="54">
        <v>0.02</v>
      </c>
      <c r="D23" s="24" t="s">
        <v>73</v>
      </c>
      <c r="E23" s="25">
        <v>0</v>
      </c>
      <c r="F23" s="56"/>
      <c r="G23" s="55">
        <f>(C23/$C$128)*(F23/0.05)</f>
        <v>0</v>
      </c>
      <c r="H23" s="60" t="s">
        <v>76</v>
      </c>
    </row>
    <row r="24" spans="1:8" s="9" customFormat="1" x14ac:dyDescent="0.25">
      <c r="A24" s="57"/>
      <c r="B24" s="53"/>
      <c r="C24" s="54"/>
      <c r="D24" s="24" t="s">
        <v>27</v>
      </c>
      <c r="E24" s="25">
        <v>2</v>
      </c>
      <c r="F24" s="56"/>
      <c r="G24" s="55"/>
      <c r="H24" s="60"/>
    </row>
    <row r="25" spans="1:8" s="9" customFormat="1" x14ac:dyDescent="0.25">
      <c r="A25" s="57"/>
      <c r="B25" s="53"/>
      <c r="C25" s="54"/>
      <c r="D25" s="24"/>
      <c r="E25" s="25"/>
      <c r="F25" s="56"/>
      <c r="G25" s="55"/>
      <c r="H25" s="60"/>
    </row>
    <row r="26" spans="1:8" s="9" customFormat="1" x14ac:dyDescent="0.25">
      <c r="A26" s="61">
        <v>2.2000000000000002</v>
      </c>
      <c r="B26" s="53" t="s">
        <v>28</v>
      </c>
      <c r="C26" s="54">
        <v>0.02</v>
      </c>
      <c r="D26" s="24" t="s">
        <v>73</v>
      </c>
      <c r="E26" s="25">
        <v>0</v>
      </c>
      <c r="F26" s="56"/>
      <c r="G26" s="55">
        <f>(C26/$C$128)*(F26/0.05)</f>
        <v>0</v>
      </c>
      <c r="H26" s="60" t="s">
        <v>75</v>
      </c>
    </row>
    <row r="27" spans="1:8" s="9" customFormat="1" x14ac:dyDescent="0.25">
      <c r="A27" s="62"/>
      <c r="B27" s="53"/>
      <c r="C27" s="54"/>
      <c r="D27" s="24" t="s">
        <v>27</v>
      </c>
      <c r="E27" s="25">
        <v>2</v>
      </c>
      <c r="F27" s="56"/>
      <c r="G27" s="55"/>
      <c r="H27" s="60"/>
    </row>
    <row r="28" spans="1:8" s="9" customFormat="1" x14ac:dyDescent="0.25">
      <c r="A28" s="63"/>
      <c r="B28" s="53"/>
      <c r="C28" s="54"/>
      <c r="D28" s="24"/>
      <c r="E28" s="25"/>
      <c r="F28" s="56"/>
      <c r="G28" s="55"/>
      <c r="H28" s="60"/>
    </row>
    <row r="29" spans="1:8" s="9" customFormat="1" x14ac:dyDescent="0.25">
      <c r="A29" s="57">
        <v>2.2999999999999998</v>
      </c>
      <c r="B29" s="53" t="s">
        <v>29</v>
      </c>
      <c r="C29" s="54">
        <v>0.02</v>
      </c>
      <c r="D29" s="24" t="s">
        <v>73</v>
      </c>
      <c r="E29" s="25">
        <v>0</v>
      </c>
      <c r="F29" s="56"/>
      <c r="G29" s="55">
        <f>(C29/$C$128)*(F29/0.05)</f>
        <v>0</v>
      </c>
      <c r="H29" s="60" t="s">
        <v>75</v>
      </c>
    </row>
    <row r="30" spans="1:8" s="9" customFormat="1" x14ac:dyDescent="0.25">
      <c r="A30" s="57"/>
      <c r="B30" s="53"/>
      <c r="C30" s="54"/>
      <c r="D30" s="24" t="s">
        <v>27</v>
      </c>
      <c r="E30" s="25">
        <v>2</v>
      </c>
      <c r="F30" s="56"/>
      <c r="G30" s="55"/>
      <c r="H30" s="60"/>
    </row>
    <row r="31" spans="1:8" s="9" customFormat="1" x14ac:dyDescent="0.25">
      <c r="A31" s="57"/>
      <c r="B31" s="53"/>
      <c r="C31" s="54"/>
      <c r="D31" s="24"/>
      <c r="E31" s="25"/>
      <c r="F31" s="56"/>
      <c r="G31" s="55"/>
      <c r="H31" s="60"/>
    </row>
    <row r="32" spans="1:8" s="9" customFormat="1" x14ac:dyDescent="0.25">
      <c r="A32" s="57">
        <v>2.4</v>
      </c>
      <c r="B32" s="53" t="s">
        <v>30</v>
      </c>
      <c r="C32" s="54">
        <v>0.02</v>
      </c>
      <c r="D32" s="24" t="s">
        <v>73</v>
      </c>
      <c r="E32" s="25">
        <v>0</v>
      </c>
      <c r="F32" s="56"/>
      <c r="G32" s="55">
        <f>(C32/$C$128)*(F32/0.05)</f>
        <v>0</v>
      </c>
      <c r="H32" s="60" t="s">
        <v>75</v>
      </c>
    </row>
    <row r="33" spans="1:8" s="9" customFormat="1" x14ac:dyDescent="0.25">
      <c r="A33" s="57"/>
      <c r="B33" s="53"/>
      <c r="C33" s="54"/>
      <c r="D33" s="24" t="s">
        <v>27</v>
      </c>
      <c r="E33" s="25">
        <v>2</v>
      </c>
      <c r="F33" s="56"/>
      <c r="G33" s="55"/>
      <c r="H33" s="60"/>
    </row>
    <row r="34" spans="1:8" s="9" customFormat="1" x14ac:dyDescent="0.25">
      <c r="A34" s="57"/>
      <c r="B34" s="53"/>
      <c r="C34" s="54"/>
      <c r="D34" s="24"/>
      <c r="E34" s="25"/>
      <c r="F34" s="56"/>
      <c r="G34" s="55"/>
      <c r="H34" s="60"/>
    </row>
    <row r="35" spans="1:8" s="9" customFormat="1" x14ac:dyDescent="0.25">
      <c r="A35" s="57">
        <v>2.5</v>
      </c>
      <c r="B35" s="53" t="s">
        <v>31</v>
      </c>
      <c r="C35" s="54">
        <v>0.02</v>
      </c>
      <c r="D35" s="24" t="s">
        <v>73</v>
      </c>
      <c r="E35" s="25">
        <v>0</v>
      </c>
      <c r="F35" s="56"/>
      <c r="G35" s="55">
        <f>(C35/$C$128)*(F35/0.05)</f>
        <v>0</v>
      </c>
      <c r="H35" s="60" t="s">
        <v>75</v>
      </c>
    </row>
    <row r="36" spans="1:8" s="9" customFormat="1" x14ac:dyDescent="0.25">
      <c r="A36" s="57"/>
      <c r="B36" s="53"/>
      <c r="C36" s="54"/>
      <c r="D36" s="24" t="s">
        <v>27</v>
      </c>
      <c r="E36" s="25">
        <v>2</v>
      </c>
      <c r="F36" s="56"/>
      <c r="G36" s="55"/>
      <c r="H36" s="60"/>
    </row>
    <row r="37" spans="1:8" s="9" customFormat="1" x14ac:dyDescent="0.25">
      <c r="A37" s="57"/>
      <c r="B37" s="53"/>
      <c r="C37" s="54"/>
      <c r="D37" s="24"/>
      <c r="E37" s="25"/>
      <c r="F37" s="56"/>
      <c r="G37" s="58"/>
      <c r="H37" s="60"/>
    </row>
    <row r="38" spans="1:8" s="9" customFormat="1" x14ac:dyDescent="0.25">
      <c r="A38" s="57">
        <v>2.6</v>
      </c>
      <c r="B38" s="53" t="s">
        <v>32</v>
      </c>
      <c r="C38" s="54">
        <v>0.02</v>
      </c>
      <c r="D38" s="24" t="s">
        <v>73</v>
      </c>
      <c r="E38" s="25">
        <v>0</v>
      </c>
      <c r="F38" s="56"/>
      <c r="G38" s="55">
        <f t="shared" ref="G38" si="0">(C38/$C$128)*(F38/0.05)</f>
        <v>0</v>
      </c>
      <c r="H38" s="60" t="s">
        <v>75</v>
      </c>
    </row>
    <row r="39" spans="1:8" s="9" customFormat="1" x14ac:dyDescent="0.25">
      <c r="A39" s="57"/>
      <c r="B39" s="53"/>
      <c r="C39" s="54"/>
      <c r="D39" s="24" t="s">
        <v>27</v>
      </c>
      <c r="E39" s="25">
        <v>2</v>
      </c>
      <c r="F39" s="56"/>
      <c r="G39" s="55"/>
      <c r="H39" s="60"/>
    </row>
    <row r="40" spans="1:8" s="9" customFormat="1" x14ac:dyDescent="0.25">
      <c r="A40" s="57"/>
      <c r="B40" s="53"/>
      <c r="C40" s="54"/>
      <c r="D40" s="24"/>
      <c r="E40" s="25"/>
      <c r="F40" s="56"/>
      <c r="G40" s="55"/>
      <c r="H40" s="60"/>
    </row>
    <row r="41" spans="1:8" s="9" customFormat="1" x14ac:dyDescent="0.25">
      <c r="A41" s="57">
        <v>2.7</v>
      </c>
      <c r="B41" s="53" t="s">
        <v>33</v>
      </c>
      <c r="C41" s="54">
        <v>0.02</v>
      </c>
      <c r="D41" s="24" t="s">
        <v>73</v>
      </c>
      <c r="E41" s="25">
        <v>0</v>
      </c>
      <c r="F41" s="56"/>
      <c r="G41" s="55">
        <f t="shared" ref="G41" si="1">(C41/$C$128)*(F41/0.05)</f>
        <v>0</v>
      </c>
      <c r="H41" s="60" t="s">
        <v>75</v>
      </c>
    </row>
    <row r="42" spans="1:8" s="9" customFormat="1" x14ac:dyDescent="0.25">
      <c r="A42" s="57"/>
      <c r="B42" s="53"/>
      <c r="C42" s="54"/>
      <c r="D42" s="24" t="s">
        <v>27</v>
      </c>
      <c r="E42" s="25">
        <v>2</v>
      </c>
      <c r="F42" s="56"/>
      <c r="G42" s="55"/>
      <c r="H42" s="60"/>
    </row>
    <row r="43" spans="1:8" s="9" customFormat="1" x14ac:dyDescent="0.25">
      <c r="A43" s="57"/>
      <c r="B43" s="53"/>
      <c r="C43" s="54"/>
      <c r="D43" s="24"/>
      <c r="E43" s="25"/>
      <c r="F43" s="56"/>
      <c r="G43" s="55"/>
      <c r="H43" s="60"/>
    </row>
    <row r="44" spans="1:8" s="9" customFormat="1" x14ac:dyDescent="0.25">
      <c r="A44" s="57">
        <v>2.8</v>
      </c>
      <c r="B44" s="53" t="s">
        <v>34</v>
      </c>
      <c r="C44" s="54">
        <v>0.02</v>
      </c>
      <c r="D44" s="24" t="s">
        <v>73</v>
      </c>
      <c r="E44" s="25">
        <v>0</v>
      </c>
      <c r="F44" s="56"/>
      <c r="G44" s="55">
        <f t="shared" ref="G44" si="2">(C44/$C$128)*(F44/0.05)</f>
        <v>0</v>
      </c>
      <c r="H44" s="60" t="s">
        <v>75</v>
      </c>
    </row>
    <row r="45" spans="1:8" s="9" customFormat="1" x14ac:dyDescent="0.25">
      <c r="A45" s="57"/>
      <c r="B45" s="53"/>
      <c r="C45" s="54"/>
      <c r="D45" s="24" t="s">
        <v>27</v>
      </c>
      <c r="E45" s="25">
        <v>2</v>
      </c>
      <c r="F45" s="56"/>
      <c r="G45" s="55"/>
      <c r="H45" s="60"/>
    </row>
    <row r="46" spans="1:8" s="9" customFormat="1" x14ac:dyDescent="0.25">
      <c r="A46" s="57"/>
      <c r="B46" s="53"/>
      <c r="C46" s="54"/>
      <c r="D46" s="24"/>
      <c r="E46" s="25"/>
      <c r="F46" s="56"/>
      <c r="G46" s="55"/>
      <c r="H46" s="60"/>
    </row>
    <row r="47" spans="1:8" s="9" customFormat="1" x14ac:dyDescent="0.25">
      <c r="A47" s="57">
        <v>2.9</v>
      </c>
      <c r="B47" s="53" t="s">
        <v>35</v>
      </c>
      <c r="C47" s="54">
        <v>0.02</v>
      </c>
      <c r="D47" s="24" t="s">
        <v>73</v>
      </c>
      <c r="E47" s="25">
        <v>0</v>
      </c>
      <c r="F47" s="56"/>
      <c r="G47" s="55">
        <f t="shared" ref="G47" si="3">(C47/$C$128)*(F47/0.05)</f>
        <v>0</v>
      </c>
      <c r="H47" s="60" t="s">
        <v>75</v>
      </c>
    </row>
    <row r="48" spans="1:8" s="9" customFormat="1" x14ac:dyDescent="0.25">
      <c r="A48" s="57"/>
      <c r="B48" s="53"/>
      <c r="C48" s="54"/>
      <c r="D48" s="24" t="s">
        <v>27</v>
      </c>
      <c r="E48" s="25">
        <v>2</v>
      </c>
      <c r="F48" s="56"/>
      <c r="G48" s="55"/>
      <c r="H48" s="60"/>
    </row>
    <row r="49" spans="1:8" s="9" customFormat="1" x14ac:dyDescent="0.25">
      <c r="A49" s="57"/>
      <c r="B49" s="53"/>
      <c r="C49" s="54"/>
      <c r="D49" s="24"/>
      <c r="E49" s="25"/>
      <c r="F49" s="56"/>
      <c r="G49" s="55"/>
      <c r="H49" s="60"/>
    </row>
    <row r="50" spans="1:8" s="9" customFormat="1" x14ac:dyDescent="0.25">
      <c r="A50" s="77">
        <v>2.1</v>
      </c>
      <c r="B50" s="53" t="s">
        <v>36</v>
      </c>
      <c r="C50" s="54">
        <v>0.02</v>
      </c>
      <c r="D50" s="24" t="s">
        <v>73</v>
      </c>
      <c r="E50" s="25">
        <v>0</v>
      </c>
      <c r="F50" s="56"/>
      <c r="G50" s="55">
        <f t="shared" ref="G50" si="4">(C50/$C$128)*(F50/0.05)</f>
        <v>0</v>
      </c>
      <c r="H50" s="60" t="s">
        <v>75</v>
      </c>
    </row>
    <row r="51" spans="1:8" s="9" customFormat="1" x14ac:dyDescent="0.25">
      <c r="A51" s="77"/>
      <c r="B51" s="53"/>
      <c r="C51" s="54"/>
      <c r="D51" s="24" t="s">
        <v>27</v>
      </c>
      <c r="E51" s="25">
        <v>2</v>
      </c>
      <c r="F51" s="56"/>
      <c r="G51" s="55"/>
      <c r="H51" s="60"/>
    </row>
    <row r="52" spans="1:8" s="9" customFormat="1" x14ac:dyDescent="0.25">
      <c r="A52" s="77"/>
      <c r="B52" s="53"/>
      <c r="C52" s="54"/>
      <c r="D52" s="24"/>
      <c r="E52" s="25"/>
      <c r="F52" s="56"/>
      <c r="G52" s="55"/>
      <c r="H52" s="60"/>
    </row>
    <row r="53" spans="1:8" s="9" customFormat="1" x14ac:dyDescent="0.25">
      <c r="A53" s="77">
        <v>2.11</v>
      </c>
      <c r="B53" s="53" t="s">
        <v>37</v>
      </c>
      <c r="C53" s="54">
        <v>0.02</v>
      </c>
      <c r="D53" s="24" t="s">
        <v>73</v>
      </c>
      <c r="E53" s="25">
        <v>0</v>
      </c>
      <c r="F53" s="56"/>
      <c r="G53" s="55">
        <f t="shared" ref="G53" si="5">(C53/$C$128)*(F53/0.05)</f>
        <v>0</v>
      </c>
      <c r="H53" s="60" t="s">
        <v>75</v>
      </c>
    </row>
    <row r="54" spans="1:8" s="9" customFormat="1" x14ac:dyDescent="0.25">
      <c r="A54" s="77"/>
      <c r="B54" s="53"/>
      <c r="C54" s="54"/>
      <c r="D54" s="24" t="s">
        <v>27</v>
      </c>
      <c r="E54" s="25">
        <v>2</v>
      </c>
      <c r="F54" s="56"/>
      <c r="G54" s="55"/>
      <c r="H54" s="60"/>
    </row>
    <row r="55" spans="1:8" s="9" customFormat="1" x14ac:dyDescent="0.25">
      <c r="A55" s="77"/>
      <c r="B55" s="53"/>
      <c r="C55" s="54"/>
      <c r="D55" s="24"/>
      <c r="E55" s="25"/>
      <c r="F55" s="56"/>
      <c r="G55" s="55"/>
      <c r="H55" s="60"/>
    </row>
    <row r="56" spans="1:8" s="9" customFormat="1" x14ac:dyDescent="0.25">
      <c r="A56" s="77">
        <v>2.12</v>
      </c>
      <c r="B56" s="53" t="s">
        <v>38</v>
      </c>
      <c r="C56" s="54">
        <v>0.02</v>
      </c>
      <c r="D56" s="24" t="s">
        <v>73</v>
      </c>
      <c r="E56" s="25">
        <v>0</v>
      </c>
      <c r="F56" s="56"/>
      <c r="G56" s="55">
        <f t="shared" ref="G56" si="6">(C56/$C$128)*(F56/0.05)</f>
        <v>0</v>
      </c>
      <c r="H56" s="60" t="s">
        <v>75</v>
      </c>
    </row>
    <row r="57" spans="1:8" s="9" customFormat="1" x14ac:dyDescent="0.25">
      <c r="A57" s="77"/>
      <c r="B57" s="53"/>
      <c r="C57" s="54"/>
      <c r="D57" s="24" t="s">
        <v>27</v>
      </c>
      <c r="E57" s="25">
        <v>2</v>
      </c>
      <c r="F57" s="56"/>
      <c r="G57" s="55"/>
      <c r="H57" s="60"/>
    </row>
    <row r="58" spans="1:8" s="9" customFormat="1" x14ac:dyDescent="0.25">
      <c r="A58" s="77"/>
      <c r="B58" s="53"/>
      <c r="C58" s="54"/>
      <c r="D58" s="24"/>
      <c r="E58" s="25"/>
      <c r="F58" s="56"/>
      <c r="G58" s="55"/>
      <c r="H58" s="60"/>
    </row>
    <row r="59" spans="1:8" s="9" customFormat="1" x14ac:dyDescent="0.25">
      <c r="A59" s="26"/>
      <c r="B59" s="30"/>
      <c r="C59" s="32">
        <f>SUM(C23:C58)</f>
        <v>0.23999999999999996</v>
      </c>
      <c r="D59" s="24"/>
      <c r="E59" s="25"/>
      <c r="F59" s="29"/>
      <c r="G59" s="28"/>
      <c r="H59" s="31"/>
    </row>
    <row r="60" spans="1:8" s="9" customFormat="1" ht="36" x14ac:dyDescent="0.25">
      <c r="A60" s="26">
        <v>3</v>
      </c>
      <c r="B60" s="33" t="s">
        <v>39</v>
      </c>
      <c r="C60" s="27"/>
      <c r="D60" s="24"/>
      <c r="E60" s="25"/>
      <c r="F60" s="29"/>
      <c r="G60" s="28"/>
      <c r="H60" s="31"/>
    </row>
    <row r="61" spans="1:8" s="9" customFormat="1" x14ac:dyDescent="0.25">
      <c r="A61" s="57">
        <v>3.1</v>
      </c>
      <c r="B61" s="53" t="s">
        <v>47</v>
      </c>
      <c r="C61" s="54">
        <v>0.02</v>
      </c>
      <c r="D61" s="24" t="s">
        <v>74</v>
      </c>
      <c r="E61" s="25">
        <v>0</v>
      </c>
      <c r="F61" s="56"/>
      <c r="G61" s="55">
        <f>(C61/$C$128)*(F61/0.05)</f>
        <v>0</v>
      </c>
      <c r="H61" s="60" t="s">
        <v>75</v>
      </c>
    </row>
    <row r="62" spans="1:8" s="9" customFormat="1" x14ac:dyDescent="0.25">
      <c r="A62" s="57"/>
      <c r="B62" s="53"/>
      <c r="C62" s="54"/>
      <c r="D62" s="24" t="s">
        <v>27</v>
      </c>
      <c r="E62" s="25">
        <v>2</v>
      </c>
      <c r="F62" s="56"/>
      <c r="G62" s="55"/>
      <c r="H62" s="60"/>
    </row>
    <row r="63" spans="1:8" s="9" customFormat="1" x14ac:dyDescent="0.25">
      <c r="A63" s="57"/>
      <c r="B63" s="53"/>
      <c r="C63" s="54"/>
      <c r="D63" s="24"/>
      <c r="E63" s="25"/>
      <c r="F63" s="56"/>
      <c r="G63" s="55"/>
      <c r="H63" s="60"/>
    </row>
    <row r="64" spans="1:8" s="9" customFormat="1" x14ac:dyDescent="0.25">
      <c r="A64" s="61">
        <v>3.2</v>
      </c>
      <c r="B64" s="53" t="s">
        <v>40</v>
      </c>
      <c r="C64" s="54">
        <v>0.05</v>
      </c>
      <c r="D64" s="24" t="s">
        <v>73</v>
      </c>
      <c r="E64" s="25">
        <v>0</v>
      </c>
      <c r="F64" s="56"/>
      <c r="G64" s="55">
        <f>(C64/$C$128)*(F64/0.05)</f>
        <v>0</v>
      </c>
      <c r="H64" s="60" t="s">
        <v>75</v>
      </c>
    </row>
    <row r="65" spans="1:8" s="9" customFormat="1" x14ac:dyDescent="0.25">
      <c r="A65" s="62"/>
      <c r="B65" s="53"/>
      <c r="C65" s="54"/>
      <c r="D65" s="24" t="s">
        <v>71</v>
      </c>
      <c r="E65" s="25">
        <v>5</v>
      </c>
      <c r="F65" s="56"/>
      <c r="G65" s="55"/>
      <c r="H65" s="60"/>
    </row>
    <row r="66" spans="1:8" s="9" customFormat="1" x14ac:dyDescent="0.25">
      <c r="A66" s="63"/>
      <c r="B66" s="53"/>
      <c r="C66" s="54"/>
      <c r="D66" s="24"/>
      <c r="E66" s="25"/>
      <c r="F66" s="56"/>
      <c r="G66" s="55"/>
      <c r="H66" s="60"/>
    </row>
    <row r="67" spans="1:8" s="9" customFormat="1" x14ac:dyDescent="0.25">
      <c r="A67" s="57">
        <v>3.3</v>
      </c>
      <c r="B67" s="53" t="s">
        <v>41</v>
      </c>
      <c r="C67" s="54">
        <v>0.05</v>
      </c>
      <c r="D67" s="24" t="s">
        <v>73</v>
      </c>
      <c r="E67" s="25">
        <v>0</v>
      </c>
      <c r="F67" s="56"/>
      <c r="G67" s="55">
        <f>(C67/$C$128)*(F67/0.05)</f>
        <v>0</v>
      </c>
      <c r="H67" s="60" t="s">
        <v>75</v>
      </c>
    </row>
    <row r="68" spans="1:8" s="9" customFormat="1" x14ac:dyDescent="0.25">
      <c r="A68" s="57"/>
      <c r="B68" s="53"/>
      <c r="C68" s="54"/>
      <c r="D68" s="24" t="s">
        <v>71</v>
      </c>
      <c r="E68" s="25">
        <v>5</v>
      </c>
      <c r="F68" s="56"/>
      <c r="G68" s="55"/>
      <c r="H68" s="60"/>
    </row>
    <row r="69" spans="1:8" s="9" customFormat="1" x14ac:dyDescent="0.25">
      <c r="A69" s="57"/>
      <c r="B69" s="53"/>
      <c r="C69" s="54"/>
      <c r="D69" s="24"/>
      <c r="E69" s="25"/>
      <c r="F69" s="56"/>
      <c r="G69" s="55"/>
      <c r="H69" s="60"/>
    </row>
    <row r="70" spans="1:8" s="9" customFormat="1" x14ac:dyDescent="0.25">
      <c r="A70" s="57">
        <v>3.4</v>
      </c>
      <c r="B70" s="53" t="s">
        <v>42</v>
      </c>
      <c r="C70" s="54">
        <v>0.02</v>
      </c>
      <c r="D70" s="24" t="s">
        <v>73</v>
      </c>
      <c r="E70" s="25">
        <v>0</v>
      </c>
      <c r="F70" s="56"/>
      <c r="G70" s="55">
        <f>(C70/$C$128)*(F70/0.05)</f>
        <v>0</v>
      </c>
      <c r="H70" s="60" t="s">
        <v>75</v>
      </c>
    </row>
    <row r="71" spans="1:8" s="9" customFormat="1" x14ac:dyDescent="0.25">
      <c r="A71" s="57"/>
      <c r="B71" s="53"/>
      <c r="C71" s="54"/>
      <c r="D71" s="24" t="s">
        <v>27</v>
      </c>
      <c r="E71" s="25">
        <v>2</v>
      </c>
      <c r="F71" s="56"/>
      <c r="G71" s="55"/>
      <c r="H71" s="60"/>
    </row>
    <row r="72" spans="1:8" s="9" customFormat="1" x14ac:dyDescent="0.25">
      <c r="A72" s="57"/>
      <c r="B72" s="53"/>
      <c r="C72" s="54"/>
      <c r="D72" s="24"/>
      <c r="E72" s="25"/>
      <c r="F72" s="56"/>
      <c r="G72" s="55"/>
      <c r="H72" s="60"/>
    </row>
    <row r="73" spans="1:8" s="9" customFormat="1" x14ac:dyDescent="0.25">
      <c r="A73" s="61">
        <v>3.5</v>
      </c>
      <c r="B73" s="53" t="s">
        <v>44</v>
      </c>
      <c r="C73" s="54">
        <v>0.02</v>
      </c>
      <c r="D73" s="24" t="s">
        <v>73</v>
      </c>
      <c r="E73" s="25">
        <v>0</v>
      </c>
      <c r="F73" s="56"/>
      <c r="G73" s="55">
        <f>(C73/$C$128)*(F73/0.05)</f>
        <v>0</v>
      </c>
      <c r="H73" s="60" t="s">
        <v>75</v>
      </c>
    </row>
    <row r="74" spans="1:8" s="9" customFormat="1" x14ac:dyDescent="0.25">
      <c r="A74" s="62"/>
      <c r="B74" s="53"/>
      <c r="C74" s="54"/>
      <c r="D74" s="24" t="s">
        <v>27</v>
      </c>
      <c r="E74" s="25">
        <v>2</v>
      </c>
      <c r="F74" s="56"/>
      <c r="G74" s="55"/>
      <c r="H74" s="60"/>
    </row>
    <row r="75" spans="1:8" s="9" customFormat="1" x14ac:dyDescent="0.25">
      <c r="A75" s="63"/>
      <c r="B75" s="53"/>
      <c r="C75" s="54"/>
      <c r="D75" s="24"/>
      <c r="E75" s="25"/>
      <c r="F75" s="56"/>
      <c r="G75" s="55"/>
      <c r="H75" s="60"/>
    </row>
    <row r="76" spans="1:8" s="9" customFormat="1" x14ac:dyDescent="0.25">
      <c r="A76" s="57">
        <v>3.6</v>
      </c>
      <c r="B76" s="53" t="s">
        <v>43</v>
      </c>
      <c r="C76" s="54">
        <v>0.05</v>
      </c>
      <c r="D76" s="24" t="s">
        <v>73</v>
      </c>
      <c r="E76" s="25">
        <v>0</v>
      </c>
      <c r="F76" s="56"/>
      <c r="G76" s="55">
        <f>(C76/$C$128)*(F76/0.05)</f>
        <v>0</v>
      </c>
      <c r="H76" s="60" t="s">
        <v>75</v>
      </c>
    </row>
    <row r="77" spans="1:8" s="9" customFormat="1" x14ac:dyDescent="0.25">
      <c r="A77" s="57"/>
      <c r="B77" s="53"/>
      <c r="C77" s="54"/>
      <c r="D77" s="24" t="s">
        <v>71</v>
      </c>
      <c r="E77" s="25">
        <v>5</v>
      </c>
      <c r="F77" s="56"/>
      <c r="G77" s="55"/>
      <c r="H77" s="60"/>
    </row>
    <row r="78" spans="1:8" s="9" customFormat="1" x14ac:dyDescent="0.25">
      <c r="A78" s="57"/>
      <c r="B78" s="53"/>
      <c r="C78" s="54"/>
      <c r="D78" s="24"/>
      <c r="E78" s="25"/>
      <c r="F78" s="56"/>
      <c r="G78" s="55"/>
      <c r="H78" s="60"/>
    </row>
    <row r="79" spans="1:8" s="9" customFormat="1" x14ac:dyDescent="0.25">
      <c r="A79" s="57">
        <v>3.7</v>
      </c>
      <c r="B79" s="53" t="s">
        <v>45</v>
      </c>
      <c r="C79" s="54">
        <v>0.05</v>
      </c>
      <c r="D79" s="24" t="s">
        <v>73</v>
      </c>
      <c r="E79" s="25">
        <v>0</v>
      </c>
      <c r="F79" s="56"/>
      <c r="G79" s="55">
        <f>(C79/$C$128)*(F79/0.05)</f>
        <v>0</v>
      </c>
      <c r="H79" s="60" t="s">
        <v>75</v>
      </c>
    </row>
    <row r="80" spans="1:8" s="9" customFormat="1" x14ac:dyDescent="0.25">
      <c r="A80" s="57"/>
      <c r="B80" s="53"/>
      <c r="C80" s="54"/>
      <c r="D80" s="24" t="s">
        <v>71</v>
      </c>
      <c r="E80" s="25">
        <v>5</v>
      </c>
      <c r="F80" s="56"/>
      <c r="G80" s="55"/>
      <c r="H80" s="60"/>
    </row>
    <row r="81" spans="1:8" s="9" customFormat="1" x14ac:dyDescent="0.25">
      <c r="A81" s="57"/>
      <c r="B81" s="53"/>
      <c r="C81" s="54"/>
      <c r="D81" s="24"/>
      <c r="E81" s="25"/>
      <c r="F81" s="56"/>
      <c r="G81" s="55"/>
      <c r="H81" s="60"/>
    </row>
    <row r="82" spans="1:8" s="9" customFormat="1" x14ac:dyDescent="0.25">
      <c r="A82" s="57">
        <v>3.8</v>
      </c>
      <c r="B82" s="53" t="s">
        <v>46</v>
      </c>
      <c r="C82" s="54">
        <v>0.02</v>
      </c>
      <c r="D82" s="24" t="s">
        <v>73</v>
      </c>
      <c r="E82" s="25">
        <v>0</v>
      </c>
      <c r="F82" s="56"/>
      <c r="G82" s="55">
        <f>(C82/$C$128)*(F82/0.05)</f>
        <v>0</v>
      </c>
      <c r="H82" s="60" t="s">
        <v>75</v>
      </c>
    </row>
    <row r="83" spans="1:8" s="9" customFormat="1" x14ac:dyDescent="0.25">
      <c r="A83" s="57"/>
      <c r="B83" s="53"/>
      <c r="C83" s="54"/>
      <c r="D83" s="24" t="s">
        <v>27</v>
      </c>
      <c r="E83" s="25">
        <v>2</v>
      </c>
      <c r="F83" s="56"/>
      <c r="G83" s="55"/>
      <c r="H83" s="60"/>
    </row>
    <row r="84" spans="1:8" s="9" customFormat="1" x14ac:dyDescent="0.25">
      <c r="A84" s="57"/>
      <c r="B84" s="53"/>
      <c r="C84" s="54"/>
      <c r="D84" s="24"/>
      <c r="E84" s="25"/>
      <c r="F84" s="56"/>
      <c r="G84" s="55"/>
      <c r="H84" s="60"/>
    </row>
    <row r="85" spans="1:8" s="9" customFormat="1" x14ac:dyDescent="0.25">
      <c r="A85" s="26"/>
      <c r="B85" s="30"/>
      <c r="C85" s="32">
        <f>SUM(C61:C84)</f>
        <v>0.28000000000000003</v>
      </c>
      <c r="D85" s="24"/>
      <c r="E85" s="25"/>
      <c r="F85" s="29"/>
      <c r="G85" s="28"/>
      <c r="H85" s="31"/>
    </row>
    <row r="86" spans="1:8" s="9" customFormat="1" ht="36" x14ac:dyDescent="0.25">
      <c r="A86" s="26">
        <v>4</v>
      </c>
      <c r="B86" s="33" t="s">
        <v>52</v>
      </c>
      <c r="C86" s="27"/>
      <c r="D86" s="24"/>
      <c r="E86" s="25"/>
      <c r="F86" s="29"/>
      <c r="G86" s="28"/>
      <c r="H86" s="31"/>
    </row>
    <row r="87" spans="1:8" s="9" customFormat="1" x14ac:dyDescent="0.25">
      <c r="A87" s="57">
        <v>4.0999999999999996</v>
      </c>
      <c r="B87" s="53" t="s">
        <v>53</v>
      </c>
      <c r="C87" s="54">
        <v>0.02</v>
      </c>
      <c r="D87" s="24" t="s">
        <v>73</v>
      </c>
      <c r="E87" s="25">
        <v>0</v>
      </c>
      <c r="F87" s="56"/>
      <c r="G87" s="55">
        <f>(C87/$C$128)*(F87/0.05)</f>
        <v>0</v>
      </c>
      <c r="H87" s="60" t="s">
        <v>75</v>
      </c>
    </row>
    <row r="88" spans="1:8" s="9" customFormat="1" x14ac:dyDescent="0.25">
      <c r="A88" s="57"/>
      <c r="B88" s="53"/>
      <c r="C88" s="54"/>
      <c r="D88" s="24" t="s">
        <v>27</v>
      </c>
      <c r="E88" s="25">
        <v>2</v>
      </c>
      <c r="F88" s="56"/>
      <c r="G88" s="55"/>
      <c r="H88" s="60"/>
    </row>
    <row r="89" spans="1:8" s="9" customFormat="1" x14ac:dyDescent="0.25">
      <c r="A89" s="57"/>
      <c r="B89" s="53"/>
      <c r="C89" s="54"/>
      <c r="D89" s="24"/>
      <c r="E89" s="25"/>
      <c r="F89" s="56"/>
      <c r="G89" s="55"/>
      <c r="H89" s="60"/>
    </row>
    <row r="90" spans="1:8" s="9" customFormat="1" x14ac:dyDescent="0.25">
      <c r="A90" s="61">
        <v>4.2</v>
      </c>
      <c r="B90" s="53" t="s">
        <v>54</v>
      </c>
      <c r="C90" s="54">
        <v>0.02</v>
      </c>
      <c r="D90" s="24" t="s">
        <v>73</v>
      </c>
      <c r="E90" s="25">
        <v>0</v>
      </c>
      <c r="F90" s="56"/>
      <c r="G90" s="55">
        <f>(C90/$C$128)*(F90/0.05)</f>
        <v>0</v>
      </c>
      <c r="H90" s="60" t="s">
        <v>75</v>
      </c>
    </row>
    <row r="91" spans="1:8" s="9" customFormat="1" x14ac:dyDescent="0.25">
      <c r="A91" s="62"/>
      <c r="B91" s="53"/>
      <c r="C91" s="54"/>
      <c r="D91" s="24" t="s">
        <v>27</v>
      </c>
      <c r="E91" s="25">
        <v>2</v>
      </c>
      <c r="F91" s="56"/>
      <c r="G91" s="55"/>
      <c r="H91" s="60"/>
    </row>
    <row r="92" spans="1:8" s="9" customFormat="1" x14ac:dyDescent="0.25">
      <c r="A92" s="63"/>
      <c r="B92" s="53"/>
      <c r="C92" s="54"/>
      <c r="D92" s="24"/>
      <c r="E92" s="25"/>
      <c r="F92" s="56"/>
      <c r="G92" s="55"/>
      <c r="H92" s="60"/>
    </row>
    <row r="93" spans="1:8" s="9" customFormat="1" x14ac:dyDescent="0.25">
      <c r="A93" s="57">
        <v>4.3</v>
      </c>
      <c r="B93" s="53" t="s">
        <v>55</v>
      </c>
      <c r="C93" s="54">
        <v>0.02</v>
      </c>
      <c r="D93" s="24" t="s">
        <v>73</v>
      </c>
      <c r="E93" s="25">
        <v>0</v>
      </c>
      <c r="F93" s="56"/>
      <c r="G93" s="55">
        <f>(C93/$C$128)*(F93/0.05)</f>
        <v>0</v>
      </c>
      <c r="H93" s="60" t="s">
        <v>75</v>
      </c>
    </row>
    <row r="94" spans="1:8" s="9" customFormat="1" x14ac:dyDescent="0.25">
      <c r="A94" s="57"/>
      <c r="B94" s="53"/>
      <c r="C94" s="54"/>
      <c r="D94" s="24" t="s">
        <v>27</v>
      </c>
      <c r="E94" s="25">
        <v>2</v>
      </c>
      <c r="F94" s="56"/>
      <c r="G94" s="55"/>
      <c r="H94" s="60"/>
    </row>
    <row r="95" spans="1:8" s="9" customFormat="1" x14ac:dyDescent="0.25">
      <c r="A95" s="57"/>
      <c r="B95" s="53"/>
      <c r="C95" s="54"/>
      <c r="D95" s="24"/>
      <c r="E95" s="25"/>
      <c r="F95" s="56"/>
      <c r="G95" s="55"/>
      <c r="H95" s="60"/>
    </row>
    <row r="96" spans="1:8" s="9" customFormat="1" x14ac:dyDescent="0.25">
      <c r="A96" s="57">
        <v>4.4000000000000004</v>
      </c>
      <c r="B96" s="53" t="s">
        <v>56</v>
      </c>
      <c r="C96" s="54">
        <v>0.02</v>
      </c>
      <c r="D96" s="24" t="s">
        <v>73</v>
      </c>
      <c r="E96" s="25">
        <v>0</v>
      </c>
      <c r="F96" s="56"/>
      <c r="G96" s="55">
        <f>(C96/$C$128)*(F96/0.05)</f>
        <v>0</v>
      </c>
      <c r="H96" s="60" t="s">
        <v>75</v>
      </c>
    </row>
    <row r="97" spans="1:8" s="9" customFormat="1" x14ac:dyDescent="0.25">
      <c r="A97" s="57"/>
      <c r="B97" s="53"/>
      <c r="C97" s="54"/>
      <c r="D97" s="24" t="s">
        <v>27</v>
      </c>
      <c r="E97" s="25">
        <v>2</v>
      </c>
      <c r="F97" s="56"/>
      <c r="G97" s="55"/>
      <c r="H97" s="60"/>
    </row>
    <row r="98" spans="1:8" s="9" customFormat="1" x14ac:dyDescent="0.25">
      <c r="A98" s="57"/>
      <c r="B98" s="53"/>
      <c r="C98" s="54"/>
      <c r="D98" s="24"/>
      <c r="E98" s="25"/>
      <c r="F98" s="56"/>
      <c r="G98" s="55"/>
      <c r="H98" s="60"/>
    </row>
    <row r="99" spans="1:8" s="9" customFormat="1" x14ac:dyDescent="0.25">
      <c r="A99" s="61">
        <v>4.5</v>
      </c>
      <c r="B99" s="53" t="s">
        <v>57</v>
      </c>
      <c r="C99" s="54">
        <v>0.02</v>
      </c>
      <c r="D99" s="24" t="s">
        <v>73</v>
      </c>
      <c r="E99" s="25">
        <v>0</v>
      </c>
      <c r="F99" s="56"/>
      <c r="G99" s="55">
        <f>(C99/$C$128)*(F99/0.05)</f>
        <v>0</v>
      </c>
      <c r="H99" s="60" t="s">
        <v>75</v>
      </c>
    </row>
    <row r="100" spans="1:8" s="9" customFormat="1" x14ac:dyDescent="0.25">
      <c r="A100" s="62"/>
      <c r="B100" s="53"/>
      <c r="C100" s="54"/>
      <c r="D100" s="24" t="s">
        <v>27</v>
      </c>
      <c r="E100" s="25">
        <v>2</v>
      </c>
      <c r="F100" s="56"/>
      <c r="G100" s="55"/>
      <c r="H100" s="60"/>
    </row>
    <row r="101" spans="1:8" s="9" customFormat="1" x14ac:dyDescent="0.25">
      <c r="A101" s="63"/>
      <c r="B101" s="53"/>
      <c r="C101" s="54"/>
      <c r="D101" s="24"/>
      <c r="E101" s="25"/>
      <c r="F101" s="56"/>
      <c r="G101" s="55"/>
      <c r="H101" s="60"/>
    </row>
    <row r="102" spans="1:8" s="9" customFormat="1" x14ac:dyDescent="0.25">
      <c r="A102" s="57">
        <v>4.5999999999999996</v>
      </c>
      <c r="B102" s="53" t="s">
        <v>58</v>
      </c>
      <c r="C102" s="54">
        <v>0.02</v>
      </c>
      <c r="D102" s="24" t="s">
        <v>73</v>
      </c>
      <c r="E102" s="25">
        <v>0</v>
      </c>
      <c r="F102" s="56"/>
      <c r="G102" s="55">
        <f>(C102/$C$128)*(F102/0.05)</f>
        <v>0</v>
      </c>
      <c r="H102" s="60" t="s">
        <v>75</v>
      </c>
    </row>
    <row r="103" spans="1:8" s="9" customFormat="1" x14ac:dyDescent="0.25">
      <c r="A103" s="57"/>
      <c r="B103" s="53"/>
      <c r="C103" s="54"/>
      <c r="D103" s="24" t="s">
        <v>27</v>
      </c>
      <c r="E103" s="25">
        <v>2</v>
      </c>
      <c r="F103" s="56"/>
      <c r="G103" s="55"/>
      <c r="H103" s="60"/>
    </row>
    <row r="104" spans="1:8" s="9" customFormat="1" x14ac:dyDescent="0.25">
      <c r="A104" s="57"/>
      <c r="B104" s="53"/>
      <c r="C104" s="54"/>
      <c r="D104" s="24"/>
      <c r="E104" s="25"/>
      <c r="F104" s="56"/>
      <c r="G104" s="55"/>
      <c r="H104" s="60"/>
    </row>
    <row r="105" spans="1:8" s="9" customFormat="1" x14ac:dyDescent="0.25">
      <c r="A105" s="57">
        <v>4.7</v>
      </c>
      <c r="B105" s="53" t="s">
        <v>59</v>
      </c>
      <c r="C105" s="54">
        <v>0.02</v>
      </c>
      <c r="D105" s="24" t="s">
        <v>73</v>
      </c>
      <c r="E105" s="25">
        <v>0</v>
      </c>
      <c r="F105" s="56"/>
      <c r="G105" s="55">
        <f>(C105/$C$128)*(F105/0.05)</f>
        <v>0</v>
      </c>
      <c r="H105" s="60" t="s">
        <v>75</v>
      </c>
    </row>
    <row r="106" spans="1:8" s="9" customFormat="1" x14ac:dyDescent="0.25">
      <c r="A106" s="57"/>
      <c r="B106" s="53"/>
      <c r="C106" s="54"/>
      <c r="D106" s="24" t="s">
        <v>27</v>
      </c>
      <c r="E106" s="25">
        <v>2</v>
      </c>
      <c r="F106" s="56"/>
      <c r="G106" s="55"/>
      <c r="H106" s="60"/>
    </row>
    <row r="107" spans="1:8" s="9" customFormat="1" x14ac:dyDescent="0.25">
      <c r="A107" s="57"/>
      <c r="B107" s="53"/>
      <c r="C107" s="54"/>
      <c r="D107" s="24"/>
      <c r="E107" s="25"/>
      <c r="F107" s="56"/>
      <c r="G107" s="55"/>
      <c r="H107" s="60"/>
    </row>
    <row r="108" spans="1:8" s="9" customFormat="1" x14ac:dyDescent="0.25">
      <c r="A108" s="57">
        <v>4.8</v>
      </c>
      <c r="B108" s="53" t="s">
        <v>60</v>
      </c>
      <c r="C108" s="54">
        <v>0.02</v>
      </c>
      <c r="D108" s="24" t="s">
        <v>73</v>
      </c>
      <c r="E108" s="25">
        <v>0</v>
      </c>
      <c r="F108" s="56"/>
      <c r="G108" s="55">
        <f>(C108/$C$128)*(F108/0.05)</f>
        <v>0</v>
      </c>
      <c r="H108" s="60" t="s">
        <v>75</v>
      </c>
    </row>
    <row r="109" spans="1:8" s="9" customFormat="1" x14ac:dyDescent="0.25">
      <c r="A109" s="57"/>
      <c r="B109" s="53"/>
      <c r="C109" s="54"/>
      <c r="D109" s="24" t="s">
        <v>27</v>
      </c>
      <c r="E109" s="25">
        <v>2</v>
      </c>
      <c r="F109" s="56"/>
      <c r="G109" s="55"/>
      <c r="H109" s="60"/>
    </row>
    <row r="110" spans="1:8" s="9" customFormat="1" x14ac:dyDescent="0.25">
      <c r="A110" s="57"/>
      <c r="B110" s="53"/>
      <c r="C110" s="54"/>
      <c r="D110" s="24"/>
      <c r="E110" s="25"/>
      <c r="F110" s="56"/>
      <c r="G110" s="55"/>
      <c r="H110" s="60"/>
    </row>
    <row r="111" spans="1:8" s="9" customFormat="1" x14ac:dyDescent="0.25">
      <c r="A111" s="57">
        <v>4.9000000000000004</v>
      </c>
      <c r="B111" s="53" t="s">
        <v>61</v>
      </c>
      <c r="C111" s="54">
        <v>0.02</v>
      </c>
      <c r="D111" s="24" t="s">
        <v>73</v>
      </c>
      <c r="E111" s="25">
        <v>0</v>
      </c>
      <c r="F111" s="56"/>
      <c r="G111" s="55">
        <f>(C111/$C$128)*(F111/0.05)</f>
        <v>0</v>
      </c>
      <c r="H111" s="60" t="s">
        <v>75</v>
      </c>
    </row>
    <row r="112" spans="1:8" s="9" customFormat="1" x14ac:dyDescent="0.25">
      <c r="A112" s="57"/>
      <c r="B112" s="53"/>
      <c r="C112" s="54"/>
      <c r="D112" s="24" t="s">
        <v>27</v>
      </c>
      <c r="E112" s="25">
        <v>2</v>
      </c>
      <c r="F112" s="56"/>
      <c r="G112" s="55"/>
      <c r="H112" s="60"/>
    </row>
    <row r="113" spans="1:8" s="9" customFormat="1" x14ac:dyDescent="0.25">
      <c r="A113" s="57"/>
      <c r="B113" s="53"/>
      <c r="C113" s="54"/>
      <c r="D113" s="24"/>
      <c r="E113" s="25"/>
      <c r="F113" s="56"/>
      <c r="G113" s="55"/>
      <c r="H113" s="60"/>
    </row>
    <row r="114" spans="1:8" s="9" customFormat="1" x14ac:dyDescent="0.25">
      <c r="A114" s="26"/>
      <c r="B114" s="30"/>
      <c r="C114" s="32">
        <f>SUM(C87:C113)</f>
        <v>0.18</v>
      </c>
      <c r="D114" s="24"/>
      <c r="E114" s="25"/>
      <c r="F114" s="29"/>
      <c r="G114" s="28"/>
      <c r="H114" s="31"/>
    </row>
    <row r="115" spans="1:8" s="9" customFormat="1" ht="36" x14ac:dyDescent="0.25">
      <c r="A115" s="38">
        <v>5</v>
      </c>
      <c r="B115" s="33" t="s">
        <v>62</v>
      </c>
      <c r="C115" s="42"/>
      <c r="D115" s="24"/>
      <c r="E115" s="25"/>
      <c r="F115" s="39"/>
      <c r="G115" s="40"/>
      <c r="H115" s="43"/>
    </row>
    <row r="116" spans="1:8" s="9" customFormat="1" ht="11.25" customHeight="1" x14ac:dyDescent="0.25">
      <c r="A116" s="57">
        <v>5.0999999999999996</v>
      </c>
      <c r="B116" s="53" t="s">
        <v>63</v>
      </c>
      <c r="C116" s="54">
        <v>0.03</v>
      </c>
      <c r="D116" s="24" t="s">
        <v>73</v>
      </c>
      <c r="E116" s="25">
        <v>0</v>
      </c>
      <c r="F116" s="56"/>
      <c r="G116" s="55">
        <f>(C116/$C$128)*(F116/0.05)</f>
        <v>0</v>
      </c>
      <c r="H116" s="60" t="s">
        <v>75</v>
      </c>
    </row>
    <row r="117" spans="1:8" s="9" customFormat="1" ht="11.25" customHeight="1" x14ac:dyDescent="0.25">
      <c r="A117" s="57"/>
      <c r="B117" s="53"/>
      <c r="C117" s="54"/>
      <c r="D117" s="24" t="s">
        <v>64</v>
      </c>
      <c r="E117" s="25">
        <v>3</v>
      </c>
      <c r="F117" s="56"/>
      <c r="G117" s="55"/>
      <c r="H117" s="60"/>
    </row>
    <row r="118" spans="1:8" s="9" customFormat="1" x14ac:dyDescent="0.25">
      <c r="A118" s="57"/>
      <c r="B118" s="53"/>
      <c r="C118" s="54"/>
      <c r="D118" s="24"/>
      <c r="E118" s="25"/>
      <c r="F118" s="56"/>
      <c r="G118" s="55"/>
      <c r="H118" s="60"/>
    </row>
    <row r="119" spans="1:8" s="9" customFormat="1" ht="24" x14ac:dyDescent="0.25">
      <c r="A119" s="38">
        <v>6</v>
      </c>
      <c r="B119" s="33" t="s">
        <v>65</v>
      </c>
      <c r="C119" s="42"/>
      <c r="D119" s="24"/>
      <c r="E119" s="25"/>
      <c r="F119" s="39"/>
      <c r="G119" s="40"/>
      <c r="H119" s="43"/>
    </row>
    <row r="120" spans="1:8" s="9" customFormat="1" ht="11.25" customHeight="1" x14ac:dyDescent="0.25">
      <c r="A120" s="57">
        <v>6.1</v>
      </c>
      <c r="B120" s="53" t="s">
        <v>67</v>
      </c>
      <c r="C120" s="54">
        <v>0.04</v>
      </c>
      <c r="D120" s="24" t="s">
        <v>73</v>
      </c>
      <c r="E120" s="25">
        <v>0</v>
      </c>
      <c r="F120" s="56"/>
      <c r="G120" s="55">
        <f>(C120/$C$128)*(F120/0.05)</f>
        <v>0</v>
      </c>
      <c r="H120" s="60" t="s">
        <v>75</v>
      </c>
    </row>
    <row r="121" spans="1:8" s="9" customFormat="1" ht="11.25" customHeight="1" x14ac:dyDescent="0.25">
      <c r="A121" s="57"/>
      <c r="B121" s="53"/>
      <c r="C121" s="54"/>
      <c r="D121" s="24" t="s">
        <v>66</v>
      </c>
      <c r="E121" s="25">
        <v>4</v>
      </c>
      <c r="F121" s="56"/>
      <c r="G121" s="55"/>
      <c r="H121" s="60"/>
    </row>
    <row r="122" spans="1:8" s="9" customFormat="1" x14ac:dyDescent="0.25">
      <c r="A122" s="57"/>
      <c r="B122" s="53"/>
      <c r="C122" s="54"/>
      <c r="D122" s="24"/>
      <c r="E122" s="25"/>
      <c r="F122" s="56"/>
      <c r="G122" s="55"/>
      <c r="H122" s="60"/>
    </row>
    <row r="123" spans="1:8" s="9" customFormat="1" ht="24" x14ac:dyDescent="0.25">
      <c r="A123" s="38">
        <v>7</v>
      </c>
      <c r="B123" s="33" t="s">
        <v>68</v>
      </c>
      <c r="C123" s="42"/>
      <c r="D123" s="24"/>
      <c r="E123" s="25"/>
      <c r="F123" s="39"/>
      <c r="G123" s="40"/>
      <c r="H123" s="43"/>
    </row>
    <row r="124" spans="1:8" s="9" customFormat="1" ht="11.25" customHeight="1" x14ac:dyDescent="0.25">
      <c r="A124" s="57">
        <v>7.1</v>
      </c>
      <c r="B124" s="53" t="s">
        <v>69</v>
      </c>
      <c r="C124" s="54">
        <v>0.08</v>
      </c>
      <c r="D124" s="24" t="s">
        <v>73</v>
      </c>
      <c r="E124" s="25">
        <v>0</v>
      </c>
      <c r="F124" s="56"/>
      <c r="G124" s="55">
        <f>(C124/$C$128)*(F124/0.05)</f>
        <v>0</v>
      </c>
      <c r="H124" s="60" t="s">
        <v>75</v>
      </c>
    </row>
    <row r="125" spans="1:8" s="9" customFormat="1" ht="11.25" customHeight="1" x14ac:dyDescent="0.25">
      <c r="A125" s="57"/>
      <c r="B125" s="53"/>
      <c r="C125" s="54"/>
      <c r="D125" s="24" t="s">
        <v>70</v>
      </c>
      <c r="E125" s="25">
        <v>8</v>
      </c>
      <c r="F125" s="56"/>
      <c r="G125" s="55"/>
      <c r="H125" s="60"/>
    </row>
    <row r="126" spans="1:8" s="9" customFormat="1" ht="102.75" customHeight="1" x14ac:dyDescent="0.25">
      <c r="A126" s="57"/>
      <c r="B126" s="53"/>
      <c r="C126" s="54"/>
      <c r="D126" s="24"/>
      <c r="E126" s="25"/>
      <c r="F126" s="56"/>
      <c r="G126" s="55"/>
      <c r="H126" s="60"/>
    </row>
    <row r="127" spans="1:8" s="9" customFormat="1" ht="12.75" customHeight="1" x14ac:dyDescent="0.25">
      <c r="A127" s="38"/>
      <c r="B127" s="41"/>
      <c r="C127" s="32">
        <f>SUM(C116:C126)</f>
        <v>0.15000000000000002</v>
      </c>
      <c r="D127" s="24"/>
      <c r="E127" s="25"/>
      <c r="F127" s="39"/>
      <c r="G127" s="40"/>
      <c r="H127" s="43"/>
    </row>
    <row r="128" spans="1:8" s="9" customFormat="1" ht="21.75" customHeight="1" x14ac:dyDescent="0.25">
      <c r="A128" s="46"/>
      <c r="B128" s="48" t="s">
        <v>17</v>
      </c>
      <c r="C128" s="32">
        <f>SUM(C20,C59,C85,C114,C127)</f>
        <v>0.99999999999999989</v>
      </c>
      <c r="D128" s="49" t="s">
        <v>18</v>
      </c>
      <c r="E128" s="25"/>
      <c r="F128" s="45"/>
      <c r="G128" s="44">
        <f>SUM(G17:G37)</f>
        <v>0</v>
      </c>
      <c r="H128" s="47"/>
    </row>
  </sheetData>
  <mergeCells count="207">
    <mergeCell ref="H120:H122"/>
    <mergeCell ref="A124:A126"/>
    <mergeCell ref="B124:B126"/>
    <mergeCell ref="C124:C126"/>
    <mergeCell ref="F124:F126"/>
    <mergeCell ref="G124:G126"/>
    <mergeCell ref="H124:H126"/>
    <mergeCell ref="H116:H118"/>
    <mergeCell ref="A116:A118"/>
    <mergeCell ref="B116:B118"/>
    <mergeCell ref="C116:C118"/>
    <mergeCell ref="F116:F118"/>
    <mergeCell ref="G116:G118"/>
    <mergeCell ref="C120:C122"/>
    <mergeCell ref="A120:A122"/>
    <mergeCell ref="B120:B122"/>
    <mergeCell ref="F120:F122"/>
    <mergeCell ref="G120:G122"/>
    <mergeCell ref="H105:H107"/>
    <mergeCell ref="A111:A113"/>
    <mergeCell ref="B111:B113"/>
    <mergeCell ref="C111:C113"/>
    <mergeCell ref="F111:F113"/>
    <mergeCell ref="G111:G113"/>
    <mergeCell ref="H111:H113"/>
    <mergeCell ref="A105:A107"/>
    <mergeCell ref="B105:B107"/>
    <mergeCell ref="C105:C107"/>
    <mergeCell ref="F105:F107"/>
    <mergeCell ref="G105:G107"/>
    <mergeCell ref="A108:A110"/>
    <mergeCell ref="B108:B110"/>
    <mergeCell ref="C108:C110"/>
    <mergeCell ref="F108:F110"/>
    <mergeCell ref="G108:G110"/>
    <mergeCell ref="H108:H110"/>
    <mergeCell ref="H99:H101"/>
    <mergeCell ref="A102:A104"/>
    <mergeCell ref="B102:B104"/>
    <mergeCell ref="C102:C104"/>
    <mergeCell ref="F102:F104"/>
    <mergeCell ref="G102:G104"/>
    <mergeCell ref="H102:H104"/>
    <mergeCell ref="A99:A101"/>
    <mergeCell ref="B99:B101"/>
    <mergeCell ref="C99:C101"/>
    <mergeCell ref="F99:F101"/>
    <mergeCell ref="G99:G101"/>
    <mergeCell ref="H93:H95"/>
    <mergeCell ref="A96:A98"/>
    <mergeCell ref="B96:B98"/>
    <mergeCell ref="C96:C98"/>
    <mergeCell ref="F96:F98"/>
    <mergeCell ref="G96:G98"/>
    <mergeCell ref="H96:H98"/>
    <mergeCell ref="A93:A95"/>
    <mergeCell ref="B93:B95"/>
    <mergeCell ref="C93:C95"/>
    <mergeCell ref="F93:F95"/>
    <mergeCell ref="G93:G95"/>
    <mergeCell ref="H87:H89"/>
    <mergeCell ref="A90:A92"/>
    <mergeCell ref="B90:B92"/>
    <mergeCell ref="C90:C92"/>
    <mergeCell ref="F90:F92"/>
    <mergeCell ref="G90:G92"/>
    <mergeCell ref="H90:H92"/>
    <mergeCell ref="A87:A89"/>
    <mergeCell ref="B87:B89"/>
    <mergeCell ref="C87:C89"/>
    <mergeCell ref="F87:F89"/>
    <mergeCell ref="G87:G89"/>
    <mergeCell ref="H79:H81"/>
    <mergeCell ref="A82:A84"/>
    <mergeCell ref="B82:B84"/>
    <mergeCell ref="C82:C84"/>
    <mergeCell ref="F82:F84"/>
    <mergeCell ref="G82:G84"/>
    <mergeCell ref="H82:H84"/>
    <mergeCell ref="A79:A81"/>
    <mergeCell ref="B79:B81"/>
    <mergeCell ref="C79:C81"/>
    <mergeCell ref="F79:F81"/>
    <mergeCell ref="G79:G81"/>
    <mergeCell ref="H73:H75"/>
    <mergeCell ref="A76:A78"/>
    <mergeCell ref="B76:B78"/>
    <mergeCell ref="C76:C78"/>
    <mergeCell ref="F76:F78"/>
    <mergeCell ref="G76:G78"/>
    <mergeCell ref="H76:H78"/>
    <mergeCell ref="A73:A75"/>
    <mergeCell ref="B73:B75"/>
    <mergeCell ref="C73:C75"/>
    <mergeCell ref="F73:F75"/>
    <mergeCell ref="G73:G75"/>
    <mergeCell ref="H67:H69"/>
    <mergeCell ref="A70:A72"/>
    <mergeCell ref="B70:B72"/>
    <mergeCell ref="C70:C72"/>
    <mergeCell ref="F70:F72"/>
    <mergeCell ref="G70:G72"/>
    <mergeCell ref="H70:H72"/>
    <mergeCell ref="A67:A69"/>
    <mergeCell ref="B67:B69"/>
    <mergeCell ref="C67:C69"/>
    <mergeCell ref="F67:F69"/>
    <mergeCell ref="G67:G69"/>
    <mergeCell ref="H61:H63"/>
    <mergeCell ref="A64:A66"/>
    <mergeCell ref="B64:B66"/>
    <mergeCell ref="C64:C66"/>
    <mergeCell ref="F64:F66"/>
    <mergeCell ref="G64:G66"/>
    <mergeCell ref="H64:H66"/>
    <mergeCell ref="A61:A63"/>
    <mergeCell ref="B61:B63"/>
    <mergeCell ref="C61:C63"/>
    <mergeCell ref="F61:F63"/>
    <mergeCell ref="G61:G63"/>
    <mergeCell ref="A56:A58"/>
    <mergeCell ref="B56:B58"/>
    <mergeCell ref="C56:C58"/>
    <mergeCell ref="F56:F58"/>
    <mergeCell ref="G56:G58"/>
    <mergeCell ref="A53:A55"/>
    <mergeCell ref="B53:B55"/>
    <mergeCell ref="C53:C55"/>
    <mergeCell ref="F53:F55"/>
    <mergeCell ref="G53:G55"/>
    <mergeCell ref="A50:A52"/>
    <mergeCell ref="B50:B52"/>
    <mergeCell ref="C50:C52"/>
    <mergeCell ref="F50:F52"/>
    <mergeCell ref="G50:G52"/>
    <mergeCell ref="A47:A49"/>
    <mergeCell ref="B47:B49"/>
    <mergeCell ref="C47:C49"/>
    <mergeCell ref="F47:F49"/>
    <mergeCell ref="G47:G49"/>
    <mergeCell ref="A44:A46"/>
    <mergeCell ref="B44:B46"/>
    <mergeCell ref="C44:C46"/>
    <mergeCell ref="F44:F46"/>
    <mergeCell ref="G44:G46"/>
    <mergeCell ref="A41:A43"/>
    <mergeCell ref="B41:B43"/>
    <mergeCell ref="C41:C43"/>
    <mergeCell ref="F41:F43"/>
    <mergeCell ref="G41:G43"/>
    <mergeCell ref="H41:H43"/>
    <mergeCell ref="H44:H46"/>
    <mergeCell ref="H47:H49"/>
    <mergeCell ref="H50:H52"/>
    <mergeCell ref="H53:H55"/>
    <mergeCell ref="H56:H58"/>
    <mergeCell ref="B17:B19"/>
    <mergeCell ref="C17:C19"/>
    <mergeCell ref="F17:F19"/>
    <mergeCell ref="G17:G19"/>
    <mergeCell ref="H17:H19"/>
    <mergeCell ref="A38:A40"/>
    <mergeCell ref="B38:B40"/>
    <mergeCell ref="C38:C40"/>
    <mergeCell ref="F38:F40"/>
    <mergeCell ref="G38:G40"/>
    <mergeCell ref="H32:H34"/>
    <mergeCell ref="H35:H37"/>
    <mergeCell ref="B21:H21"/>
    <mergeCell ref="H38:H40"/>
    <mergeCell ref="B2:H2"/>
    <mergeCell ref="A29:A31"/>
    <mergeCell ref="H23:H25"/>
    <mergeCell ref="C23:C25"/>
    <mergeCell ref="B23:B25"/>
    <mergeCell ref="H29:H31"/>
    <mergeCell ref="G23:G25"/>
    <mergeCell ref="G29:G31"/>
    <mergeCell ref="B26:B28"/>
    <mergeCell ref="A26:A28"/>
    <mergeCell ref="C26:C28"/>
    <mergeCell ref="H26:H28"/>
    <mergeCell ref="F26:F28"/>
    <mergeCell ref="G26:G28"/>
    <mergeCell ref="F29:F31"/>
    <mergeCell ref="A14:A16"/>
    <mergeCell ref="A17:A19"/>
    <mergeCell ref="A23:A25"/>
    <mergeCell ref="E15:E16"/>
    <mergeCell ref="F15:F16"/>
    <mergeCell ref="B14:H14"/>
    <mergeCell ref="F23:F25"/>
    <mergeCell ref="G15:G16"/>
    <mergeCell ref="H15:H16"/>
    <mergeCell ref="B15:D15"/>
    <mergeCell ref="B29:B31"/>
    <mergeCell ref="B32:B34"/>
    <mergeCell ref="C29:C31"/>
    <mergeCell ref="G32:G34"/>
    <mergeCell ref="F32:F34"/>
    <mergeCell ref="A35:A37"/>
    <mergeCell ref="F35:F37"/>
    <mergeCell ref="G35:G37"/>
    <mergeCell ref="B35:B37"/>
    <mergeCell ref="C32:C34"/>
    <mergeCell ref="A32:A34"/>
    <mergeCell ref="C35:C37"/>
  </mergeCells>
  <dataValidations count="2">
    <dataValidation type="list" allowBlank="1" showInputMessage="1" showErrorMessage="1" sqref="F17 F82 F79 F76 F70 F67 F61 F56 F53 F50 F47 F44 F41 F38 F32 F29 F35 F23 F111 F105 F102 F96 F93 F87 F108 F116 F120 F124">
      <formula1>$E$17:$E$19</formula1>
    </dataValidation>
    <dataValidation type="list" allowBlank="1" showInputMessage="1" showErrorMessage="1" sqref="F26:F28 F64:F66 F73:F75 F90:F92 F99:F101">
      <formula1>#REF!</formula1>
    </dataValidation>
  </dataValidations>
  <pageMargins left="0.25" right="0.25" top="0.75" bottom="0.75" header="0.3" footer="0.3"/>
  <pageSetup paperSize="9" scale="9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4DBB5DEBAC2C4F863A4AC18978722D" ma:contentTypeVersion="7" ma:contentTypeDescription="Create a new document." ma:contentTypeScope="" ma:versionID="33e16793b5d1152053f02152ad20e99d">
  <xsd:schema xmlns:xsd="http://www.w3.org/2001/XMLSchema" xmlns:xs="http://www.w3.org/2001/XMLSchema" xmlns:p="http://schemas.microsoft.com/office/2006/metadata/properties" xmlns:ns2="4efed9b1-1c9e-4d15-bbe0-b7b819c88069" xmlns:ns3="485827c2-f495-4d19-952f-5e9b6f9e0b50" targetNamespace="http://schemas.microsoft.com/office/2006/metadata/properties" ma:root="true" ma:fieldsID="c433bc21991e037253dbfa5779622dc7" ns2:_="" ns3:_="">
    <xsd:import namespace="4efed9b1-1c9e-4d15-bbe0-b7b819c88069"/>
    <xsd:import namespace="485827c2-f495-4d19-952f-5e9b6f9e0b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fed9b1-1c9e-4d15-bbe0-b7b819c880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5827c2-f495-4d19-952f-5e9b6f9e0b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203B3E-93E5-4641-B930-75060D1206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fed9b1-1c9e-4d15-bbe0-b7b819c88069"/>
    <ds:schemaRef ds:uri="485827c2-f495-4d19-952f-5e9b6f9e0b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B2A84A-3808-4B4E-AD09-873C82947620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4efed9b1-1c9e-4d15-bbe0-b7b819c88069"/>
    <ds:schemaRef ds:uri="http://schemas.openxmlformats.org/package/2006/metadata/core-properties"/>
    <ds:schemaRef ds:uri="http://schemas.microsoft.com/office/infopath/2007/PartnerControls"/>
    <ds:schemaRef ds:uri="485827c2-f495-4d19-952f-5e9b6f9e0b5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CBF3126-231B-4799-8A77-FD73314319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 xxx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Tsele Maila</dc:creator>
  <cp:keywords/>
  <dc:description/>
  <cp:lastModifiedBy>Danie Kleinhans</cp:lastModifiedBy>
  <cp:revision/>
  <dcterms:created xsi:type="dcterms:W3CDTF">2018-02-19T11:31:44Z</dcterms:created>
  <dcterms:modified xsi:type="dcterms:W3CDTF">2024-01-02T10:12:47Z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0x0101008D4DBB5DEBAC2C4F863A4AC18978722D</vt:lpwstr>
  </property>
</Properties>
</file>