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Ntshinno\Documents\D\D\2024 Dhuvha help\Sulpharic Acid Tank Ptoject\ENQUIRY 2\NEW ENQUIRY\Bill of Quantity\"/>
    </mc:Choice>
  </mc:AlternateContent>
  <xr:revisionPtr revIDLastSave="0" documentId="8_{2406B4DA-168A-45BC-ACD1-A2891459F628}" xr6:coauthVersionLast="47" xr6:coauthVersionMax="47" xr10:uidLastSave="{00000000-0000-0000-0000-000000000000}"/>
  <bookViews>
    <workbookView xWindow="-108" yWindow="-108" windowWidth="23256" windowHeight="12456" xr2:uid="{00000000-000D-0000-FFFF-FFFF00000000}"/>
  </bookViews>
  <sheets>
    <sheet name="BOQ " sheetId="1" r:id="rId1"/>
  </sheets>
  <definedNames>
    <definedName name="_xlnm.Print_Area" localSheetId="0">'BOQ '!$A$1:$G$223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0" i="1" l="1"/>
  <c r="D116" i="1"/>
  <c r="D110" i="1"/>
  <c r="D53" i="1"/>
  <c r="D49" i="1"/>
  <c r="D47" i="1"/>
  <c r="D189" i="1" l="1"/>
  <c r="D138" i="1"/>
  <c r="C116" i="1" l="1"/>
  <c r="D142" i="1" l="1"/>
  <c r="D112" i="1"/>
</calcChain>
</file>

<file path=xl/sharedStrings.xml><?xml version="1.0" encoding="utf-8"?>
<sst xmlns="http://schemas.openxmlformats.org/spreadsheetml/2006/main" count="296" uniqueCount="214">
  <si>
    <t xml:space="preserve">  </t>
  </si>
  <si>
    <t xml:space="preserve">Description </t>
  </si>
  <si>
    <t xml:space="preserve">Unit </t>
  </si>
  <si>
    <t xml:space="preserve">Rate </t>
  </si>
  <si>
    <t xml:space="preserve">Amount </t>
  </si>
  <si>
    <t xml:space="preserve">sum </t>
  </si>
  <si>
    <t xml:space="preserve">Medicals </t>
  </si>
  <si>
    <t xml:space="preserve">Safety file </t>
  </si>
  <si>
    <t>1.1</t>
  </si>
  <si>
    <t>1.2</t>
  </si>
  <si>
    <t>Accommodation</t>
  </si>
  <si>
    <t>sum</t>
  </si>
  <si>
    <t xml:space="preserve">Supervision of the works including all the labour for the duration of the contract </t>
  </si>
  <si>
    <t>1.3</t>
  </si>
  <si>
    <t xml:space="preserve">Civils and Structural Works </t>
  </si>
  <si>
    <t>Supply, assemble, erect, and install the refurbished structural steel, Installation shall be done after the tank new tank has been installed in position. Supply and installed new gratings of the same specification</t>
  </si>
  <si>
    <t>Excavate the contaminated soil inside the bund, The rubble to be disposed into a designated skip. Due to waste being hazardous, the hazardous waste disposal process shall be followed.</t>
  </si>
  <si>
    <t>Supply gravel material (G5) and compact it in layers of 150mm to 98% Mod AASTHO at 2% moisture content to complete terrace</t>
  </si>
  <si>
    <t>Sludge Launder repair works</t>
  </si>
  <si>
    <t>Remove all damaged sealing joint identified during the inspection and reinstate sealing joint (refer to detailed scope) Supply and install Sulphuric resistant Portland cement with acid resistant protective coating on the concrete floors as well as the walls</t>
  </si>
  <si>
    <t xml:space="preserve">Total Amount </t>
  </si>
  <si>
    <t>m2</t>
  </si>
  <si>
    <t xml:space="preserve">No </t>
  </si>
  <si>
    <t>No</t>
  </si>
  <si>
    <t>m3</t>
  </si>
  <si>
    <t>t</t>
  </si>
  <si>
    <t>m</t>
  </si>
  <si>
    <t xml:space="preserve">Alteration works </t>
  </si>
  <si>
    <t xml:space="preserve">Breaking existing concrete slab(100-200mm) thick concrete slab and cart way rubble to the nearest depo </t>
  </si>
  <si>
    <t>Excavation in earth not exceeding 2m deep and dispose in prescribed stockplies on site:</t>
  </si>
  <si>
    <t>m³</t>
  </si>
  <si>
    <t>Compaction of ground surfaces:</t>
  </si>
  <si>
    <t>Compaction of ground sub-surface, etc. including scarifying for a depth of 150mm, breaking down oversize material, adding suitable material where necessary and compacting to 99% Mod AASHTO density.</t>
  </si>
  <si>
    <t>Filling of G5 gravel-soil material supplied by the contractor, compacted to 98% Mod AASHTO density.</t>
  </si>
  <si>
    <t>High tensile steel reinforcement:</t>
  </si>
  <si>
    <t>30MPa/19mm reinforced concrete:</t>
  </si>
  <si>
    <t>Fabric reinforcement:</t>
  </si>
  <si>
    <t>Finishing top surface of concrete smooth with a wood float:</t>
  </si>
  <si>
    <t>Tank base.</t>
  </si>
  <si>
    <t xml:space="preserve">Construction of a new manhole system n.e 1m deep, including bechcing and coverslab </t>
  </si>
  <si>
    <t xml:space="preserve">Refurbishment/upgrade the exisiting manhole of the catch pit connecting the manholes </t>
  </si>
  <si>
    <t xml:space="preserve">Excavate and break existing concrete to remove the clay/UPVC pipe about 400mm deep </t>
  </si>
  <si>
    <t xml:space="preserve">Allow for 40Mpa concrete grout mix for repairs on the concrete wall and bunds around </t>
  </si>
  <si>
    <t xml:space="preserve">Paint work </t>
  </si>
  <si>
    <t>Remove the existing damage tank from the position including all the accessories.Neutralizing the current acid tank system (Section 3.1) the dismantling and safe disposal of the old bulk acid tank (Section 3.1.1.5).</t>
  </si>
  <si>
    <t>Label of all newly installed equipment as per Section 3.13 requirements.</t>
  </si>
  <si>
    <t xml:space="preserve">Sum </t>
  </si>
  <si>
    <t xml:space="preserve">Supply and install hydrostatic level measurement sytem for measuring the level of sulphuric acid in the bulk storage tank </t>
  </si>
  <si>
    <t xml:space="preserve">Remove the exisiting pressue transmitter is a Hartman&amp;Braun AMD220 pressure transmitteto ABB acquired Hartman &amp; Braun. </t>
  </si>
  <si>
    <t>3.2.1</t>
  </si>
  <si>
    <t>3.3.1</t>
  </si>
  <si>
    <t>Drainage pipeline</t>
  </si>
  <si>
    <t>Sum</t>
  </si>
  <si>
    <t xml:space="preserve">Supply and install Type 395 fabric reinforcement for bottom and top reinforcement in concrete slab, see reinforcement details on drawing 0.57/32568  </t>
  </si>
  <si>
    <t xml:space="preserve">Supply and install Y12 reinforcement steel bars for the tank foundation slab, bund slab, collecting sump and for tank plinths, see reinforcement details on drawing 0.57/32568 </t>
  </si>
  <si>
    <t>Removal of damaged concrete section of approximately 40mm to 70mm of the identified areas on the concrete wall and floor to expose reinforcement steel. Remove all loose aggregate and concrete particles, all rubbles to be dumped on a designated skip which will be provided through the PM as per section 3.2.4 of the scope of work.</t>
  </si>
  <si>
    <t>Pressure clean to remove dirt, mud and other debris. The flushing of the pipeline shall be conducted from the offloading bay up to the discharge point at sludge launder.</t>
  </si>
  <si>
    <t>Underground services detection scan  for present within the pipe route</t>
  </si>
  <si>
    <t>Removal of pavement bricks on the pipe route</t>
  </si>
  <si>
    <t>Conduct a camera inspection for the full length of the pipeline to determine the condition and integrity of the pipe. Provide a report together with the video to the client.</t>
  </si>
  <si>
    <t>Excavate the damage section of the pipe for manhole to manhole or connection point. Remove the damaged section of the drainage pipe.</t>
  </si>
  <si>
    <t>Supply bedding from commercial sources and lay as per SANS 1200</t>
  </si>
  <si>
    <t>Backfill material using stockpiled material, compact to 95% Mod AASTHO at 2% moisture content to complete terrace</t>
  </si>
  <si>
    <t>Supply and install a new 100mm  diamiter pipe section, the new pipe shall be of the same material or with similar properties.</t>
  </si>
  <si>
    <t>Reinstate the pavement bricks and make good.</t>
  </si>
  <si>
    <t>Reinforced Concrete bund (including concrete plinths, catch pits, offloading bay and concrete manholes)</t>
  </si>
  <si>
    <t>Break and removal the tank concrete plinths rubbles, saw cut the damaged concrete slab of (estimated depth of 440mm). Break and remove all concrete rubbles from the area including catch pit and concrete manhole outside the bund.</t>
  </si>
  <si>
    <t xml:space="preserve">Contaminated material to be disposed into a licenced haazardoud dumping site. </t>
  </si>
  <si>
    <t>Supply and cast fresh concrete for the tank foundation, floor slab, collecting sump as well as the tank plinthsConcrete of compressive strength of 30MPa/19mm aggregate. Concrete cover shall be 50mm</t>
  </si>
  <si>
    <t xml:space="preserve"> Supply and apply a cement-based epoxy anti-corrosion bonding agent to the affected surface to ensure proper adhesion between the old and new concrete as per detailed scope of work. </t>
  </si>
  <si>
    <t>Formwork</t>
  </si>
  <si>
    <t xml:space="preserve">Supply and install smooth surface formwork </t>
  </si>
  <si>
    <t>Supply and lay one layer of 500 μm (0,5 mm) polyolefin waterproof sheeting that complies with SANS 952 type C.. The water proofing sheeting shall be placed between the blinding and the topsoil layer work</t>
  </si>
  <si>
    <t>15Mpa concrete for blinding</t>
  </si>
  <si>
    <t>Supply and cast blinding of 50mm thick using 15mpa concrete.</t>
  </si>
  <si>
    <t>Corrossion protection system</t>
  </si>
  <si>
    <t>Bund wall repairs</t>
  </si>
  <si>
    <t>Repair all damaged surface area using polymer modified cement mortar. Patch the area, layer of up to 40mm-70mm should be applied to match the existing level.</t>
  </si>
  <si>
    <t>Supply and install a lining system as per GE/MAT/24/088: Duvha P/S Corrosion Specification for Acid Proofing of Sulphuric Acid Bund.</t>
  </si>
  <si>
    <t>Supply and install catchpit covers indicated in drawing 0.57/19885</t>
  </si>
  <si>
    <t>Catch pit covers for bund and offloading area</t>
  </si>
  <si>
    <t>Allow for concrete compressive strength testing</t>
  </si>
  <si>
    <t xml:space="preserve">Repair all damaged surface area using polymer modified cement mortar. Patch the area, layer of up to 40mm-70mm should be applied to match the existing level (refer to  section 3.2.4 on the scope of work) Reinstate a channel semi-circular floor of approximately using 30/19MPa concrete in all launder channel. </t>
  </si>
  <si>
    <t>Structural Steel refurbishment</t>
  </si>
  <si>
    <t>Prepare, sandblast and refurbish the access platform. Corrosion protection to comply with GE/MAT/24/089 specification</t>
  </si>
  <si>
    <t xml:space="preserve">Gratings and handrails </t>
  </si>
  <si>
    <t xml:space="preserve">Supply and install new RS 40 GRATING - Stairtreads and walkway access/platforms  </t>
  </si>
  <si>
    <t xml:space="preserve">Supply and install new handrail, knee rail and stainchions </t>
  </si>
  <si>
    <r>
      <rPr>
        <sz val="10"/>
        <rFont val="Arial MT"/>
        <family val="2"/>
      </rPr>
      <t>Site Establishment</t>
    </r>
  </si>
  <si>
    <r>
      <rPr>
        <sz val="10"/>
        <rFont val="Arial MT"/>
        <family val="2"/>
      </rPr>
      <t>Sum</t>
    </r>
  </si>
  <si>
    <r>
      <rPr>
        <sz val="10"/>
        <rFont val="Arial MT"/>
        <family val="2"/>
      </rPr>
      <t>Site De-establishment</t>
    </r>
  </si>
  <si>
    <r>
      <rPr>
        <sz val="10"/>
        <rFont val="Arial MT"/>
        <family val="2"/>
      </rPr>
      <t>Office and storage sheds</t>
    </r>
  </si>
  <si>
    <r>
      <rPr>
        <sz val="10"/>
        <rFont val="Arial MT"/>
        <family val="2"/>
      </rPr>
      <t>Month</t>
    </r>
  </si>
  <si>
    <r>
      <rPr>
        <sz val="10"/>
        <rFont val="Arial MT"/>
        <family val="2"/>
      </rPr>
      <t>Ablution and latrine facilities</t>
    </r>
  </si>
  <si>
    <r>
      <rPr>
        <sz val="10"/>
        <rFont val="Arial MT"/>
        <family val="2"/>
      </rPr>
      <t>Water supplies, electrical power   and communication</t>
    </r>
  </si>
  <si>
    <r>
      <rPr>
        <sz val="10"/>
        <rFont val="Arial MT"/>
        <family val="2"/>
      </rPr>
      <t>Health and Safety Requirements  for duration of the contract</t>
    </r>
  </si>
  <si>
    <r>
      <rPr>
        <sz val="10"/>
        <rFont val="Arial MT"/>
        <family val="2"/>
      </rPr>
      <t>Health and safety plan and all requirements</t>
    </r>
  </si>
  <si>
    <r>
      <rPr>
        <sz val="10"/>
        <rFont val="Arial MT"/>
        <family val="2"/>
      </rPr>
      <t>Safety officer</t>
    </r>
  </si>
  <si>
    <r>
      <rPr>
        <sz val="10"/>
        <rFont val="Arial MT"/>
        <family val="2"/>
      </rPr>
      <t>Compliance to Enviromental requirement, Acts and Regulation</t>
    </r>
  </si>
  <si>
    <t>`</t>
  </si>
  <si>
    <t xml:space="preserve">Item </t>
  </si>
  <si>
    <t>Transport for the duration of the project</t>
  </si>
  <si>
    <t xml:space="preserve">Removal of existing access platforms, set-aside for later re-use </t>
  </si>
  <si>
    <t>M2</t>
  </si>
  <si>
    <t>Prepare and sandblast the steel structures, Apply corrosion protection as per specification CPS 01 stipulated in the Eskom Standard 240-106365693 - Standard for External Corrosion Protection of Plant Equipment and Associated Piping with Coatings. The contractor shall ensure that the corrosion protection standard mentioned herein is adhered to, it is the contractor’s responsibility that they study and understand the standard. All clarification required shall be done prior to execution of the works.</t>
  </si>
  <si>
    <t xml:space="preserve">TESTS </t>
  </si>
  <si>
    <t>2.1.1</t>
  </si>
  <si>
    <t>2.1.2</t>
  </si>
  <si>
    <t>2.1.3</t>
  </si>
  <si>
    <t>2.1.4</t>
  </si>
  <si>
    <t>2.1.5</t>
  </si>
  <si>
    <t>3.1.1</t>
  </si>
  <si>
    <t>3.1.2</t>
  </si>
  <si>
    <t>3.1.3</t>
  </si>
  <si>
    <t>3.1.4</t>
  </si>
  <si>
    <t>3.1.5</t>
  </si>
  <si>
    <t>3.1.6</t>
  </si>
  <si>
    <t>3.1.7</t>
  </si>
  <si>
    <t>3.1.8</t>
  </si>
  <si>
    <t>3.1.9</t>
  </si>
  <si>
    <t>3.1.9.1</t>
  </si>
  <si>
    <t>3.1.9.2</t>
  </si>
  <si>
    <t>3.2.2</t>
  </si>
  <si>
    <t>3.2.3</t>
  </si>
  <si>
    <t>3.3.2</t>
  </si>
  <si>
    <t>3.3.3</t>
  </si>
  <si>
    <t>3.3.4</t>
  </si>
  <si>
    <t>3.3.5</t>
  </si>
  <si>
    <t>3.3.6</t>
  </si>
  <si>
    <t>3.3.7</t>
  </si>
  <si>
    <t>3.3.8</t>
  </si>
  <si>
    <t>3.3.9</t>
  </si>
  <si>
    <t>3.3.9.1</t>
  </si>
  <si>
    <t>3.3.9.2</t>
  </si>
  <si>
    <t>3.3.9.3</t>
  </si>
  <si>
    <t>3.3.9.4</t>
  </si>
  <si>
    <t>3.3.9.5</t>
  </si>
  <si>
    <t>3.3.9.6</t>
  </si>
  <si>
    <t>3.3.9.7</t>
  </si>
  <si>
    <t>3.3.9.8</t>
  </si>
  <si>
    <t>3.3.9.9</t>
  </si>
  <si>
    <t>3.4.1</t>
  </si>
  <si>
    <t>3.4.2</t>
  </si>
  <si>
    <t>3.5.1</t>
  </si>
  <si>
    <t>3.6.1</t>
  </si>
  <si>
    <t>3.6.2</t>
  </si>
  <si>
    <t>3.6.3</t>
  </si>
  <si>
    <t>3.6.4</t>
  </si>
  <si>
    <t>3.6.5</t>
  </si>
  <si>
    <t>3.6.6</t>
  </si>
  <si>
    <t>3.6.7</t>
  </si>
  <si>
    <t>3.6.8</t>
  </si>
  <si>
    <t>3.6.9</t>
  </si>
  <si>
    <t>3.6.9.1</t>
  </si>
  <si>
    <t>3.7.1</t>
  </si>
  <si>
    <t>3.7.2</t>
  </si>
  <si>
    <t>3.7.3</t>
  </si>
  <si>
    <t>1.3.1</t>
  </si>
  <si>
    <t>1.3.2</t>
  </si>
  <si>
    <t>Fixed Charge Items</t>
  </si>
  <si>
    <t>Time Related Items</t>
  </si>
  <si>
    <t>Compliance with OHS Act and Regulations (including the Construction Regulations, 2003)</t>
  </si>
  <si>
    <r>
      <t>Mechanical work</t>
    </r>
    <r>
      <rPr>
        <b/>
        <sz val="10"/>
        <rFont val="Calibri"/>
        <family val="2"/>
        <scheme val="minor"/>
      </rPr>
      <t xml:space="preserve"> </t>
    </r>
  </si>
  <si>
    <t>Removal of services(cables, pipes and steel acess platform) attachment from the bund.</t>
  </si>
  <si>
    <t> Training</t>
  </si>
  <si>
    <t>Training of the staff</t>
  </si>
  <si>
    <t>EC&amp;I</t>
  </si>
  <si>
    <r>
      <rPr>
        <b/>
        <u/>
        <sz val="10"/>
        <rFont val="Arial"/>
        <family val="2"/>
      </rPr>
      <t>PRELIMINARY &amp;</t>
    </r>
    <r>
      <rPr>
        <b/>
        <sz val="10"/>
        <rFont val="Arial"/>
        <family val="2"/>
      </rPr>
      <t xml:space="preserve"> GENERAL</t>
    </r>
  </si>
  <si>
    <t xml:space="preserve">Quantity </t>
  </si>
  <si>
    <t xml:space="preserve">ACID TANK REPLACEMENT </t>
  </si>
  <si>
    <t>Provision of Responsible(Engineer/QC) person as per the scope of work for contract duration</t>
  </si>
  <si>
    <t>1.2.5</t>
  </si>
  <si>
    <t xml:space="preserve">Allow for the supply and installation of the crainage for the constractability of the new Bulk Suphuric Acid Tanks </t>
  </si>
  <si>
    <t>1.2.6</t>
  </si>
  <si>
    <t>1.2.7</t>
  </si>
  <si>
    <t xml:space="preserve">Design of PD5500 (PD 5500, SANS 347, and the PER (Section 3.1.2) vessel in accordance with all requirements of Section 3.11 in line with employer documentation requirements of Section 3.12. This design will be inclucsive of the design report (inclusive of calculations) in line with all requirements of the PD5500 requirements.Detailed design drawings of vessel as per Section 3.15.2. Design calculations and information report as per Section 3.15.2. The design to include the structural steel support of the vessel tank </t>
  </si>
  <si>
    <t>Supply ,Installation and Fabrication of steel vessel including the structural steel support  PD5500 (PD 5500, SANS 347, and the PER (Section 3.1.2) vessel in accordance with all requirements of Section 3.11 in line with employer documentation requirements of Section 3.12</t>
  </si>
  <si>
    <t xml:space="preserve">Supply and Install the Sulphuric tank (20UE51G001) accessories as indicated from drawing number 057/21873 Rev1 and all mechanical components including valves as demarcated inside Figure 2 of the battery limits and listed in Section 3.1.2 with the accociated piping that will include:
 • The emergency drain and outlet plug valves. Plug valves and overflow valve with safety data sheet for plug valve components
               Drain stop plug valves (20UE51S525) 
               Outlet stop plug valves (20UE51S524) 
• Earthing lug
• Tank insulation and cladding 
• Storage tank breather NRV 25NB (20UE51S003) 
• Breather isolation valve 65NB (20UE51S002) 
• Level transmitter (20UE51L001) 
• Drain line connecting to the drainage system leading to the sludge system. 
• Bund wall drain valve 100NB (20UE51S401)
• Storage tank vent drain NRV (20UE51S006) 
• Storage tank inlet acid top op valve 80NB (20UE51S001) 
• Supply line drain valve 25NB (20UE50S005) 
• Storage tank drain valve (20UE51S007) 
• Storage tank to reciprocating pumps isolation valve 50NB (20UE51S008) 
• Storage tank to reciprocating pump line (20UE51S008) 
• Barometric pressure isolation valve (20UE51S004) 
• Top overflow valve (20UE51S005) </t>
  </si>
  <si>
    <t>Supply, sizing and installation of the desiccant drier inclusive on all of the requirements and components of Section 3.1.4. This is inclusive of the isolation valves, air release valves, perforated trays and connection piping to the vessel.</t>
  </si>
  <si>
    <t>Supply and installation of a hydrostatic level probe/transmitter with local display (Section 3.1.5).</t>
  </si>
  <si>
    <t xml:space="preserve">Calibration of level probe and local display as per Section 3.1.6.4 including the certificate </t>
  </si>
  <si>
    <t>Supply and installation of all pipe work (pipework to EN 13480) as marked by the battery limits of Figure 2 and listed in Section 3.1.2.</t>
  </si>
  <si>
    <t xml:space="preserve">Inspect and test for any defect and leaks in accordance with PD 5500. Pressure test </t>
  </si>
  <si>
    <t>Data book -(Welding Procedure Specifications (WPS) as per Section 3.15.2 and Section 3.9). Welding Qualifications (WPQR) as per Section 3.15.2 and Section 3.9HAZOP Study Report as per Section 3.15.2 and Section 3.10.1.1. Handover packacge as per Section 3.15.2 inclusive off all documentation as per the scope.Data books for all newly installed valves.</t>
  </si>
  <si>
    <t>Non-destructive Testing (NDT) plan and reports as per Section 3.15.2 and Section 3.9</t>
  </si>
  <si>
    <t>Quality control and Inspection plan as per Section 3.15.2 and Sectgion 3.10</t>
  </si>
  <si>
    <t>Testing and Commissioning Plan as per Section 3.15.2</t>
  </si>
  <si>
    <t>Operating and maintenance manuals as per Section 3.15.2</t>
  </si>
  <si>
    <t>Supply and installation of acid resistent conduit between the level transmitter and the local display.</t>
  </si>
  <si>
    <t>The supply and  installation of extended spindles and supports for all valves situated within the acid tank bund wall area.</t>
  </si>
  <si>
    <t>Supply all manholes with davit covers.</t>
  </si>
  <si>
    <t>Painting of the vessel in accordance with GE/MAT/24/089 Duvha P/S Corrosion Specification of Acid Bund Structural Steel Elements.</t>
  </si>
  <si>
    <t>Painting of all newly installed pipes in accordance with 240-145581571 Standard for the Identification of the Contents of Pipelines and Vessels.</t>
  </si>
  <si>
    <t>Level indicator and Pressure Transmitter</t>
  </si>
  <si>
    <t>3.2.4</t>
  </si>
  <si>
    <t>3.2.5</t>
  </si>
  <si>
    <t>3.2.6</t>
  </si>
  <si>
    <t>3.2.7</t>
  </si>
  <si>
    <t>3.2.8</t>
  </si>
  <si>
    <t>3.2.9</t>
  </si>
  <si>
    <t>3.2.9.1</t>
  </si>
  <si>
    <t>3.2.9.2</t>
  </si>
  <si>
    <t xml:space="preserve">Compaction test results </t>
  </si>
  <si>
    <r>
      <rPr>
        <b/>
        <sz val="10"/>
        <rFont val="Arial MT"/>
        <family val="2"/>
      </rPr>
      <t>1.1.1</t>
    </r>
  </si>
  <si>
    <r>
      <rPr>
        <b/>
        <sz val="10"/>
        <rFont val="Arial MT"/>
        <family val="2"/>
      </rPr>
      <t>1.1.2</t>
    </r>
  </si>
  <si>
    <r>
      <rPr>
        <b/>
        <sz val="10"/>
        <rFont val="Arial MT"/>
        <family val="2"/>
      </rPr>
      <t>1.2.1</t>
    </r>
  </si>
  <si>
    <r>
      <rPr>
        <b/>
        <sz val="10"/>
        <rFont val="Arial MT"/>
        <family val="2"/>
      </rPr>
      <t>1.2.2</t>
    </r>
    <r>
      <rPr>
        <sz val="11"/>
        <color theme="1"/>
        <rFont val="Calibri"/>
        <family val="2"/>
        <scheme val="minor"/>
      </rPr>
      <t/>
    </r>
  </si>
  <si>
    <r>
      <rPr>
        <b/>
        <sz val="10"/>
        <rFont val="Arial MT"/>
        <family val="2"/>
      </rPr>
      <t>1.2.3</t>
    </r>
    <r>
      <rPr>
        <sz val="11"/>
        <color theme="1"/>
        <rFont val="Calibri"/>
        <family val="2"/>
        <scheme val="minor"/>
      </rPr>
      <t/>
    </r>
  </si>
  <si>
    <r>
      <rPr>
        <b/>
        <sz val="10"/>
        <rFont val="Arial MT"/>
        <family val="2"/>
      </rPr>
      <t>1.2.4</t>
    </r>
    <r>
      <rPr>
        <sz val="11"/>
        <color theme="1"/>
        <rFont val="Calibri"/>
        <family val="2"/>
        <scheme val="minor"/>
      </rPr>
      <t/>
    </r>
  </si>
  <si>
    <r>
      <rPr>
        <b/>
        <sz val="10"/>
        <rFont val="Arial MT"/>
        <family val="2"/>
      </rPr>
      <t>1.3.1.1</t>
    </r>
  </si>
  <si>
    <r>
      <rPr>
        <b/>
        <sz val="10"/>
        <rFont val="Arial MT"/>
        <family val="2"/>
      </rPr>
      <t>1.3.1.2</t>
    </r>
    <r>
      <rPr>
        <sz val="11"/>
        <color theme="1"/>
        <rFont val="Calibri"/>
        <family val="2"/>
        <scheme val="minor"/>
      </rPr>
      <t/>
    </r>
  </si>
  <si>
    <r>
      <rPr>
        <b/>
        <sz val="10"/>
        <rFont val="Arial MT"/>
        <family val="2"/>
      </rPr>
      <t>1.3.1.3</t>
    </r>
    <r>
      <rPr>
        <sz val="11"/>
        <color theme="1"/>
        <rFont val="Calibri"/>
        <family val="2"/>
        <scheme val="minor"/>
      </rPr>
      <t/>
    </r>
  </si>
  <si>
    <r>
      <rPr>
        <b/>
        <sz val="10"/>
        <rFont val="Arial MT"/>
        <family val="2"/>
      </rPr>
      <t>1.3.1.4</t>
    </r>
    <r>
      <rPr>
        <sz val="11"/>
        <color theme="1"/>
        <rFont val="Calibri"/>
        <family val="2"/>
        <scheme val="minor"/>
      </rPr>
      <t/>
    </r>
  </si>
  <si>
    <r>
      <rPr>
        <b/>
        <sz val="10"/>
        <rFont val="Arial MT"/>
        <family val="2"/>
      </rPr>
      <t>1.3.1.5</t>
    </r>
    <r>
      <rPr>
        <sz val="11"/>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</si>
</sst>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9">
    <font>
      <sz val="11"/>
      <color theme="1"/>
      <name val="Calibri"/>
      <family val="2"/>
      <scheme val="minor"/>
    </font>
    <font>
      <sz val="10"/>
      <name val="Arial"/>
      <family val="2"/>
    </font>
    <font>
      <sz val="8"/>
      <name val="Calibri"/>
      <family val="2"/>
      <scheme val="minor"/>
    </font>
    <font>
      <b/>
      <sz val="10"/>
      <name val="Calibri"/>
      <family val="2"/>
      <scheme val="minor"/>
    </font>
    <font>
      <b/>
      <u/>
      <sz val="10"/>
      <name val="Calibri"/>
      <family val="2"/>
      <scheme val="minor"/>
    </font>
    <font>
      <sz val="10"/>
      <name val="Calibri"/>
      <family val="2"/>
      <scheme val="minor"/>
    </font>
    <font>
      <b/>
      <sz val="11"/>
      <name val="Calibri"/>
      <family val="2"/>
      <scheme val="minor"/>
    </font>
    <font>
      <sz val="11"/>
      <name val="Calibri"/>
      <family val="2"/>
      <scheme val="minor"/>
    </font>
    <font>
      <b/>
      <sz val="10"/>
      <name val="Arial"/>
      <family val="2"/>
    </font>
    <font>
      <sz val="11"/>
      <color theme="1"/>
      <name val="Calibri"/>
      <family val="2"/>
      <scheme val="minor"/>
    </font>
    <font>
      <b/>
      <u/>
      <sz val="10"/>
      <name val="Arial"/>
      <family val="2"/>
    </font>
    <font>
      <sz val="10"/>
      <name val="Arial MT"/>
    </font>
    <font>
      <sz val="10"/>
      <name val="Arial MT"/>
      <family val="2"/>
    </font>
    <font>
      <sz val="10"/>
      <color rgb="FF000000"/>
      <name val="Times New Roman"/>
      <family val="1"/>
    </font>
    <font>
      <sz val="12"/>
      <name val="Arial MT"/>
      <family val="2"/>
    </font>
    <font>
      <sz val="11"/>
      <name val="Arial MT"/>
      <family val="2"/>
    </font>
    <font>
      <sz val="11"/>
      <name val="Arial"/>
      <family val="2"/>
    </font>
    <font>
      <b/>
      <sz val="10"/>
      <name val="Arial MT"/>
    </font>
    <font>
      <b/>
      <sz val="10"/>
      <name val="Arial MT"/>
      <family val="2"/>
    </font>
  </fonts>
  <fills count="2">
    <fill>
      <patternFill patternType="none"/>
    </fill>
    <fill>
      <patternFill patternType="gray125"/>
    </fill>
  </fills>
  <borders count="6">
    <border>
      <left/>
      <right/>
      <top/>
      <bottom/>
      <diagonal/>
    </border>
    <border>
      <left style="medium">
        <color rgb="FF000000"/>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5">
    <xf numFmtId="0" fontId="0" fillId="0" borderId="0"/>
    <xf numFmtId="0" fontId="1" fillId="0" borderId="0"/>
    <xf numFmtId="0" fontId="1" fillId="0" borderId="0"/>
    <xf numFmtId="43" fontId="9" fillId="0" borderId="0" applyFont="0" applyFill="0" applyBorder="0" applyAlignment="0" applyProtection="0"/>
    <xf numFmtId="0" fontId="13" fillId="0" borderId="0"/>
  </cellStyleXfs>
  <cellXfs count="83">
    <xf numFmtId="0" fontId="0" fillId="0" borderId="0" xfId="0"/>
    <xf numFmtId="0" fontId="7" fillId="0" borderId="0" xfId="0" applyFont="1"/>
    <xf numFmtId="0" fontId="5" fillId="0" borderId="0" xfId="0" applyFont="1"/>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3" xfId="0" applyFont="1" applyBorder="1" applyAlignment="1">
      <alignment vertical="center" wrapText="1"/>
    </xf>
    <xf numFmtId="0" fontId="5" fillId="0" borderId="3" xfId="0" applyFont="1" applyBorder="1" applyAlignment="1">
      <alignment horizontal="justify" vertical="center" wrapText="1"/>
    </xf>
    <xf numFmtId="0" fontId="4" fillId="0" borderId="3" xfId="1" applyFont="1" applyBorder="1" applyAlignment="1">
      <alignment vertical="top" wrapText="1"/>
    </xf>
    <xf numFmtId="0" fontId="5" fillId="0" borderId="3" xfId="1" applyFont="1" applyBorder="1" applyAlignment="1">
      <alignment vertical="top" wrapText="1"/>
    </xf>
    <xf numFmtId="0" fontId="5" fillId="0" borderId="3" xfId="2" applyFont="1" applyBorder="1" applyAlignment="1">
      <alignment vertical="center" wrapText="1"/>
    </xf>
    <xf numFmtId="0" fontId="4" fillId="0" borderId="3" xfId="2" applyFont="1" applyBorder="1" applyAlignment="1">
      <alignment vertical="center" wrapText="1"/>
    </xf>
    <xf numFmtId="0" fontId="5" fillId="0" borderId="3" xfId="0" applyFont="1" applyBorder="1" applyAlignment="1">
      <alignment wrapText="1"/>
    </xf>
    <xf numFmtId="0" fontId="3" fillId="0" borderId="3" xfId="0" applyFont="1" applyBorder="1" applyAlignment="1">
      <alignment wrapText="1"/>
    </xf>
    <xf numFmtId="0" fontId="7" fillId="0" borderId="3" xfId="0" applyFont="1" applyBorder="1" applyAlignment="1">
      <alignment horizontal="center"/>
    </xf>
    <xf numFmtId="0" fontId="6" fillId="0" borderId="3" xfId="0" applyFont="1" applyBorder="1" applyAlignment="1">
      <alignment horizontal="center"/>
    </xf>
    <xf numFmtId="0" fontId="5" fillId="0" borderId="3" xfId="0" applyFont="1" applyBorder="1"/>
    <xf numFmtId="0" fontId="7" fillId="0" borderId="3" xfId="0" applyFont="1" applyBorder="1" applyAlignment="1">
      <alignment horizontal="center" wrapText="1"/>
    </xf>
    <xf numFmtId="0" fontId="7" fillId="0" borderId="3" xfId="0" applyFont="1" applyBorder="1" applyAlignment="1">
      <alignment horizontal="left" wrapText="1"/>
    </xf>
    <xf numFmtId="0" fontId="8" fillId="0" borderId="3" xfId="0" applyFont="1" applyBorder="1" applyAlignment="1">
      <alignment horizontal="left" vertical="top" wrapText="1"/>
    </xf>
    <xf numFmtId="0" fontId="11" fillId="0" borderId="3" xfId="0" applyFont="1" applyBorder="1" applyAlignment="1">
      <alignment horizontal="center" vertical="top" wrapText="1"/>
    </xf>
    <xf numFmtId="0" fontId="11" fillId="0" borderId="3" xfId="0" applyFont="1" applyBorder="1" applyAlignment="1">
      <alignment horizontal="left" vertical="top" wrapText="1"/>
    </xf>
    <xf numFmtId="1" fontId="12" fillId="0" borderId="3" xfId="0" applyNumberFormat="1" applyFont="1" applyBorder="1" applyAlignment="1">
      <alignment horizontal="center" vertical="center" shrinkToFit="1"/>
    </xf>
    <xf numFmtId="0" fontId="7" fillId="0" borderId="3" xfId="0" applyFont="1" applyBorder="1" applyAlignment="1">
      <alignment horizontal="center" vertical="center" wrapText="1"/>
    </xf>
    <xf numFmtId="0" fontId="1" fillId="0" borderId="3" xfId="4" applyFont="1" applyBorder="1" applyAlignment="1">
      <alignment horizontal="left" vertical="top" wrapText="1"/>
    </xf>
    <xf numFmtId="0" fontId="12" fillId="0" borderId="3" xfId="0" applyFont="1" applyBorder="1" applyAlignment="1">
      <alignment horizontal="left" vertical="top" wrapText="1"/>
    </xf>
    <xf numFmtId="1" fontId="12" fillId="0" borderId="3" xfId="0" applyNumberFormat="1" applyFont="1" applyBorder="1" applyAlignment="1">
      <alignment horizontal="center" shrinkToFit="1"/>
    </xf>
    <xf numFmtId="0" fontId="3" fillId="0" borderId="3" xfId="0" applyFont="1" applyBorder="1" applyAlignment="1">
      <alignment horizontal="center" vertical="center" wrapText="1"/>
    </xf>
    <xf numFmtId="43" fontId="8" fillId="0" borderId="3" xfId="3" applyFont="1" applyBorder="1" applyAlignment="1">
      <alignment vertical="center" wrapText="1"/>
    </xf>
    <xf numFmtId="0" fontId="5" fillId="0" borderId="3" xfId="0" applyFont="1" applyBorder="1" applyAlignment="1">
      <alignment horizontal="center" vertical="center" wrapText="1"/>
    </xf>
    <xf numFmtId="43" fontId="1" fillId="0" borderId="3" xfId="3" applyFont="1" applyBorder="1" applyAlignment="1">
      <alignment vertical="center" wrapText="1"/>
    </xf>
    <xf numFmtId="0" fontId="5" fillId="0" borderId="3" xfId="1" applyFont="1" applyBorder="1" applyAlignment="1">
      <alignment horizontal="center" vertical="top"/>
    </xf>
    <xf numFmtId="43" fontId="7" fillId="0" borderId="3" xfId="3" applyFont="1" applyBorder="1"/>
    <xf numFmtId="0" fontId="10" fillId="0" borderId="3" xfId="4" applyFont="1" applyBorder="1" applyAlignment="1">
      <alignment horizontal="left" vertical="top" wrapText="1"/>
    </xf>
    <xf numFmtId="0" fontId="7" fillId="0" borderId="3" xfId="0" applyFont="1" applyBorder="1" applyAlignment="1">
      <alignment wrapText="1"/>
    </xf>
    <xf numFmtId="0" fontId="7" fillId="0" borderId="3" xfId="0" applyFont="1" applyBorder="1" applyAlignment="1">
      <alignment horizontal="justify" vertical="center" wrapText="1"/>
    </xf>
    <xf numFmtId="0" fontId="7" fillId="0" borderId="3" xfId="0" applyFont="1" applyBorder="1" applyAlignment="1">
      <alignment vertical="center" wrapText="1"/>
    </xf>
    <xf numFmtId="0" fontId="6" fillId="0" borderId="3" xfId="0" applyFont="1" applyBorder="1" applyAlignment="1">
      <alignment vertical="center" wrapText="1"/>
    </xf>
    <xf numFmtId="43" fontId="14" fillId="0" borderId="3" xfId="3" applyFont="1" applyFill="1" applyBorder="1" applyAlignment="1">
      <alignment horizontal="right" vertical="top" shrinkToFit="1"/>
    </xf>
    <xf numFmtId="43" fontId="14" fillId="0" borderId="3" xfId="3" applyFont="1" applyFill="1" applyBorder="1" applyAlignment="1">
      <alignment horizontal="left" vertical="top" shrinkToFit="1"/>
    </xf>
    <xf numFmtId="0" fontId="6" fillId="0" borderId="2" xfId="0" applyFont="1" applyBorder="1" applyAlignment="1">
      <alignment horizontal="center"/>
    </xf>
    <xf numFmtId="0" fontId="3" fillId="0" borderId="2" xfId="0" applyFont="1" applyBorder="1" applyAlignment="1">
      <alignment vertical="center" wrapText="1"/>
    </xf>
    <xf numFmtId="0" fontId="5" fillId="0" borderId="0" xfId="0" applyFont="1" applyAlignment="1">
      <alignment horizontal="center"/>
    </xf>
    <xf numFmtId="0" fontId="3" fillId="0" borderId="2" xfId="0" applyFont="1" applyBorder="1" applyAlignment="1">
      <alignment horizontal="center" vertical="center" wrapText="1"/>
    </xf>
    <xf numFmtId="2" fontId="5" fillId="0" borderId="3" xfId="1" applyNumberFormat="1" applyFont="1" applyBorder="1" applyAlignment="1">
      <alignment horizontal="center" vertical="top"/>
    </xf>
    <xf numFmtId="0" fontId="5" fillId="0" borderId="3" xfId="0" applyFont="1" applyBorder="1" applyAlignment="1">
      <alignment horizontal="center" wrapText="1"/>
    </xf>
    <xf numFmtId="0" fontId="5" fillId="0" borderId="3" xfId="0" applyFont="1" applyBorder="1" applyAlignment="1">
      <alignment horizontal="center"/>
    </xf>
    <xf numFmtId="0" fontId="5" fillId="0" borderId="3" xfId="0" applyFont="1" applyBorder="1" applyAlignment="1">
      <alignment horizontal="center" vertical="center"/>
    </xf>
    <xf numFmtId="0" fontId="7" fillId="0" borderId="3" xfId="0" applyFont="1" applyBorder="1" applyAlignment="1">
      <alignment horizontal="center" vertical="center"/>
    </xf>
    <xf numFmtId="1" fontId="5" fillId="0" borderId="3" xfId="1" applyNumberFormat="1" applyFont="1" applyBorder="1" applyAlignment="1">
      <alignment horizontal="center" vertical="top"/>
    </xf>
    <xf numFmtId="0" fontId="5" fillId="0" borderId="3" xfId="0" applyFont="1" applyBorder="1" applyAlignment="1">
      <alignment horizontal="left" wrapText="1"/>
    </xf>
    <xf numFmtId="0" fontId="3" fillId="0" borderId="1" xfId="0" applyFont="1" applyBorder="1" applyAlignment="1">
      <alignment vertical="center" wrapText="1"/>
    </xf>
    <xf numFmtId="0" fontId="5" fillId="0" borderId="1" xfId="0" applyFont="1" applyBorder="1" applyAlignment="1">
      <alignment vertical="center" wrapText="1"/>
    </xf>
    <xf numFmtId="43" fontId="7" fillId="0" borderId="0" xfId="3" applyFont="1"/>
    <xf numFmtId="43" fontId="8" fillId="0" borderId="2" xfId="3" applyFont="1" applyBorder="1" applyAlignment="1">
      <alignment horizontal="center" vertical="center" wrapText="1"/>
    </xf>
    <xf numFmtId="0" fontId="6" fillId="0" borderId="0" xfId="0" applyFont="1"/>
    <xf numFmtId="43" fontId="8" fillId="0" borderId="3" xfId="3" applyFont="1" applyBorder="1" applyAlignment="1">
      <alignment horizontal="center" vertical="center" wrapText="1"/>
    </xf>
    <xf numFmtId="43" fontId="7" fillId="0" borderId="3" xfId="3" applyFont="1" applyBorder="1" applyAlignment="1">
      <alignment horizontal="left" vertical="center" wrapText="1"/>
    </xf>
    <xf numFmtId="43" fontId="7" fillId="0" borderId="3" xfId="3" applyFont="1" applyBorder="1" applyAlignment="1">
      <alignment horizontal="left" wrapText="1"/>
    </xf>
    <xf numFmtId="43" fontId="15" fillId="0" borderId="3" xfId="3" applyFont="1" applyBorder="1" applyAlignment="1">
      <alignment horizontal="right" vertical="top" shrinkToFit="1"/>
    </xf>
    <xf numFmtId="43" fontId="15" fillId="0" borderId="3" xfId="3" applyFont="1" applyBorder="1" applyAlignment="1">
      <alignment horizontal="left" vertical="top" shrinkToFit="1"/>
    </xf>
    <xf numFmtId="43" fontId="15" fillId="0" borderId="3" xfId="3" applyFont="1" applyBorder="1" applyAlignment="1">
      <alignment horizontal="left" vertical="top" indent="1" shrinkToFit="1"/>
    </xf>
    <xf numFmtId="43" fontId="15" fillId="0" borderId="3" xfId="3" applyFont="1" applyBorder="1" applyAlignment="1">
      <alignment horizontal="left" shrinkToFit="1"/>
    </xf>
    <xf numFmtId="43" fontId="1" fillId="0" borderId="3" xfId="3" applyFont="1" applyFill="1" applyBorder="1" applyAlignment="1">
      <alignment vertical="center" wrapText="1"/>
    </xf>
    <xf numFmtId="43" fontId="7" fillId="0" borderId="3" xfId="3" applyFont="1" applyBorder="1" applyAlignment="1">
      <alignment horizontal="right"/>
    </xf>
    <xf numFmtId="43" fontId="1" fillId="0" borderId="3" xfId="3" applyFont="1" applyBorder="1" applyAlignment="1">
      <alignment horizontal="right" wrapText="1"/>
    </xf>
    <xf numFmtId="43" fontId="7" fillId="0" borderId="3" xfId="3" applyFont="1" applyFill="1" applyBorder="1"/>
    <xf numFmtId="43" fontId="16" fillId="0" borderId="3" xfId="3" applyFont="1" applyBorder="1" applyAlignment="1">
      <alignment vertical="center" wrapText="1"/>
    </xf>
    <xf numFmtId="43" fontId="16" fillId="0" borderId="3" xfId="3" applyFont="1" applyFill="1" applyBorder="1" applyAlignment="1">
      <alignment vertical="center" wrapText="1"/>
    </xf>
    <xf numFmtId="43" fontId="7" fillId="0" borderId="0" xfId="3" applyFont="1" applyFill="1"/>
    <xf numFmtId="0" fontId="5" fillId="0" borderId="1" xfId="0" applyFont="1" applyBorder="1" applyAlignment="1">
      <alignment horizontal="justify" vertical="center" wrapText="1"/>
    </xf>
    <xf numFmtId="1" fontId="8" fillId="0" borderId="3" xfId="0" applyNumberFormat="1" applyFont="1" applyBorder="1" applyAlignment="1">
      <alignment horizontal="center" vertical="top" shrinkToFit="1"/>
    </xf>
    <xf numFmtId="0" fontId="6" fillId="0" borderId="3" xfId="0" applyFont="1" applyBorder="1" applyAlignment="1">
      <alignment horizontal="center" wrapText="1"/>
    </xf>
    <xf numFmtId="0" fontId="8" fillId="0" borderId="3" xfId="0" applyFont="1" applyBorder="1" applyAlignment="1">
      <alignment horizontal="center" vertical="top" wrapText="1"/>
    </xf>
    <xf numFmtId="0" fontId="17" fillId="0" borderId="3" xfId="0" applyFont="1" applyBorder="1" applyAlignment="1">
      <alignment horizontal="center" vertical="top" wrapText="1"/>
    </xf>
    <xf numFmtId="0" fontId="18" fillId="0" borderId="3" xfId="0" applyFont="1" applyBorder="1" applyAlignment="1">
      <alignment horizontal="center" vertical="top" wrapText="1"/>
    </xf>
    <xf numFmtId="0" fontId="8" fillId="0" borderId="3" xfId="4" applyFont="1" applyBorder="1" applyAlignment="1">
      <alignment horizontal="center" vertical="top" wrapText="1"/>
    </xf>
    <xf numFmtId="164" fontId="8" fillId="0" borderId="3" xfId="4" applyNumberFormat="1" applyFont="1" applyBorder="1" applyAlignment="1">
      <alignment horizontal="center" vertical="top" wrapText="1"/>
    </xf>
    <xf numFmtId="0" fontId="6" fillId="0" borderId="4"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vertical="center" wrapText="1"/>
    </xf>
    <xf numFmtId="43" fontId="7" fillId="0" borderId="2" xfId="3" applyFont="1" applyFill="1" applyBorder="1" applyAlignment="1">
      <alignment vertical="center" wrapText="1"/>
    </xf>
    <xf numFmtId="43" fontId="1" fillId="0" borderId="2" xfId="3" applyFont="1" applyBorder="1" applyAlignment="1">
      <alignment vertical="center" wrapText="1"/>
    </xf>
    <xf numFmtId="0" fontId="6" fillId="0" borderId="5" xfId="0" applyFont="1" applyBorder="1" applyAlignment="1">
      <alignment horizontal="left"/>
    </xf>
  </cellXfs>
  <cellStyles count="5">
    <cellStyle name="Comma" xfId="3" builtinId="3"/>
    <cellStyle name="Normal" xfId="0" builtinId="0"/>
    <cellStyle name="Normal 30" xfId="4" xr:uid="{B78598BB-371D-42FD-8E12-D34DB323B43F}"/>
    <cellStyle name="Normal 6" xfId="1" xr:uid="{FB68F3BF-1C58-44DF-A493-67F5F37B3451}"/>
    <cellStyle name="Normal 6 2 2" xfId="2" xr:uid="{4DD39680-5B74-4AEF-BE96-76D8AE9EBF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223"/>
  <sheetViews>
    <sheetView tabSelected="1" view="pageBreakPreview" zoomScale="60" zoomScaleNormal="100" workbookViewId="0">
      <selection activeCell="N110" sqref="N110"/>
    </sheetView>
  </sheetViews>
  <sheetFormatPr defaultColWidth="8.77734375" defaultRowHeight="14.4"/>
  <cols>
    <col min="1" max="1" width="9.21875" style="78" customWidth="1"/>
    <col min="2" max="2" width="77.33203125" style="2" customWidth="1"/>
    <col min="3" max="3" width="8.88671875" style="41"/>
    <col min="4" max="4" width="12.21875" style="41" customWidth="1"/>
    <col min="5" max="5" width="13.33203125" style="52" customWidth="1"/>
    <col min="6" max="6" width="16.88671875" style="52" customWidth="1"/>
    <col min="7" max="7" width="5.6640625" style="1" customWidth="1"/>
    <col min="8" max="16384" width="8.77734375" style="1"/>
  </cols>
  <sheetData>
    <row r="2" spans="1:6" ht="15" thickBot="1">
      <c r="A2" s="82" t="s">
        <v>169</v>
      </c>
      <c r="B2" s="82"/>
    </row>
    <row r="3" spans="1:6" s="54" customFormat="1" ht="19.5" customHeight="1" thickBot="1">
      <c r="A3" s="39" t="s">
        <v>100</v>
      </c>
      <c r="B3" s="40" t="s">
        <v>1</v>
      </c>
      <c r="C3" s="42" t="s">
        <v>2</v>
      </c>
      <c r="D3" s="42" t="s">
        <v>168</v>
      </c>
      <c r="E3" s="53" t="s">
        <v>3</v>
      </c>
      <c r="F3" s="53" t="s">
        <v>4</v>
      </c>
    </row>
    <row r="4" spans="1:6" s="54" customFormat="1" ht="19.5" customHeight="1">
      <c r="A4" s="14"/>
      <c r="B4" s="4"/>
      <c r="C4" s="26"/>
      <c r="D4" s="26"/>
      <c r="E4" s="55"/>
      <c r="F4" s="55"/>
    </row>
    <row r="5" spans="1:6">
      <c r="A5" s="14"/>
      <c r="B5" s="3"/>
      <c r="C5" s="28"/>
      <c r="D5" s="28"/>
      <c r="E5" s="29"/>
      <c r="F5" s="29"/>
    </row>
    <row r="6" spans="1:6" ht="19.95" customHeight="1">
      <c r="A6" s="70">
        <v>1</v>
      </c>
      <c r="B6" s="18" t="s">
        <v>167</v>
      </c>
      <c r="C6" s="22"/>
      <c r="D6" s="22"/>
      <c r="E6" s="56"/>
      <c r="F6" s="56"/>
    </row>
    <row r="7" spans="1:6">
      <c r="A7" s="71"/>
      <c r="B7" s="17"/>
      <c r="C7" s="16"/>
      <c r="D7" s="16"/>
      <c r="E7" s="57"/>
      <c r="F7" s="57"/>
    </row>
    <row r="8" spans="1:6">
      <c r="A8" s="72" t="s">
        <v>8</v>
      </c>
      <c r="B8" s="18" t="s">
        <v>159</v>
      </c>
      <c r="C8" s="16"/>
      <c r="D8" s="16"/>
      <c r="E8" s="57"/>
      <c r="F8" s="57"/>
    </row>
    <row r="9" spans="1:6">
      <c r="A9" s="73" t="s">
        <v>203</v>
      </c>
      <c r="B9" s="20" t="s">
        <v>88</v>
      </c>
      <c r="C9" s="19" t="s">
        <v>89</v>
      </c>
      <c r="D9" s="21">
        <v>1</v>
      </c>
      <c r="E9" s="58"/>
      <c r="F9" s="59"/>
    </row>
    <row r="10" spans="1:6">
      <c r="A10" s="73"/>
      <c r="B10" s="20"/>
      <c r="C10" s="19"/>
      <c r="D10" s="21"/>
      <c r="E10" s="58"/>
      <c r="F10" s="59"/>
    </row>
    <row r="11" spans="1:6">
      <c r="A11" s="73" t="s">
        <v>204</v>
      </c>
      <c r="B11" s="20" t="s">
        <v>90</v>
      </c>
      <c r="C11" s="19" t="s">
        <v>89</v>
      </c>
      <c r="D11" s="21">
        <v>1</v>
      </c>
      <c r="E11" s="58"/>
      <c r="F11" s="59"/>
    </row>
    <row r="12" spans="1:6" ht="15" customHeight="1">
      <c r="A12" s="71"/>
      <c r="B12" s="17"/>
      <c r="C12" s="16"/>
      <c r="D12" s="22"/>
      <c r="E12" s="57"/>
      <c r="F12" s="57"/>
    </row>
    <row r="13" spans="1:6">
      <c r="A13" s="72" t="s">
        <v>9</v>
      </c>
      <c r="B13" s="18" t="s">
        <v>160</v>
      </c>
      <c r="C13" s="16"/>
      <c r="D13" s="22"/>
      <c r="E13" s="57"/>
      <c r="F13" s="57"/>
    </row>
    <row r="14" spans="1:6">
      <c r="A14" s="72"/>
      <c r="B14" s="18"/>
      <c r="C14" s="16"/>
      <c r="D14" s="22"/>
      <c r="E14" s="57"/>
      <c r="F14" s="57"/>
    </row>
    <row r="15" spans="1:6" ht="19.5" customHeight="1">
      <c r="A15" s="73" t="s">
        <v>205</v>
      </c>
      <c r="B15" s="20" t="s">
        <v>91</v>
      </c>
      <c r="C15" s="19" t="s">
        <v>92</v>
      </c>
      <c r="D15" s="21">
        <v>10</v>
      </c>
      <c r="E15" s="59"/>
      <c r="F15" s="59"/>
    </row>
    <row r="16" spans="1:6" ht="19.5" customHeight="1">
      <c r="A16" s="73"/>
      <c r="B16" s="20"/>
      <c r="C16" s="19"/>
      <c r="D16" s="21"/>
      <c r="E16" s="59"/>
      <c r="F16" s="59"/>
    </row>
    <row r="17" spans="1:9" ht="17.55" customHeight="1">
      <c r="A17" s="73" t="s">
        <v>206</v>
      </c>
      <c r="B17" s="20" t="s">
        <v>93</v>
      </c>
      <c r="C17" s="19" t="s">
        <v>92</v>
      </c>
      <c r="D17" s="21">
        <v>10</v>
      </c>
      <c r="E17" s="59"/>
      <c r="F17" s="59"/>
      <c r="I17" s="1" t="s">
        <v>99</v>
      </c>
    </row>
    <row r="18" spans="1:9" ht="17.55" customHeight="1">
      <c r="A18" s="73"/>
      <c r="B18" s="20"/>
      <c r="C18" s="19"/>
      <c r="D18" s="21"/>
      <c r="E18" s="59"/>
      <c r="F18" s="59"/>
    </row>
    <row r="19" spans="1:9" ht="17.55" customHeight="1">
      <c r="A19" s="73" t="s">
        <v>207</v>
      </c>
      <c r="B19" s="23" t="s">
        <v>10</v>
      </c>
      <c r="C19" s="19" t="s">
        <v>92</v>
      </c>
      <c r="D19" s="21">
        <v>10</v>
      </c>
      <c r="E19" s="59"/>
      <c r="F19" s="59"/>
    </row>
    <row r="20" spans="1:9" ht="17.55" customHeight="1">
      <c r="A20" s="73"/>
      <c r="B20" s="23"/>
      <c r="C20" s="19"/>
      <c r="D20" s="21"/>
      <c r="E20" s="59"/>
      <c r="F20" s="59"/>
    </row>
    <row r="21" spans="1:9" ht="18.45" customHeight="1">
      <c r="A21" s="73" t="s">
        <v>208</v>
      </c>
      <c r="B21" s="20" t="s">
        <v>94</v>
      </c>
      <c r="C21" s="19" t="s">
        <v>92</v>
      </c>
      <c r="D21" s="21">
        <v>10</v>
      </c>
      <c r="E21" s="59"/>
      <c r="F21" s="59"/>
    </row>
    <row r="22" spans="1:9" ht="18.45" customHeight="1">
      <c r="A22" s="73"/>
      <c r="B22" s="20"/>
      <c r="C22" s="19"/>
      <c r="D22" s="21"/>
      <c r="E22" s="59"/>
      <c r="F22" s="59"/>
    </row>
    <row r="23" spans="1:9" ht="30.45" customHeight="1">
      <c r="A23" s="74" t="s">
        <v>171</v>
      </c>
      <c r="B23" s="24" t="s">
        <v>12</v>
      </c>
      <c r="C23" s="19" t="s">
        <v>92</v>
      </c>
      <c r="D23" s="21">
        <v>10</v>
      </c>
      <c r="E23" s="59"/>
      <c r="F23" s="59"/>
    </row>
    <row r="24" spans="1:9" ht="16.5" customHeight="1">
      <c r="A24" s="73"/>
      <c r="B24" s="24"/>
      <c r="C24" s="19"/>
      <c r="D24" s="21"/>
      <c r="E24" s="59"/>
      <c r="F24" s="59"/>
    </row>
    <row r="25" spans="1:9" ht="19.5" customHeight="1">
      <c r="A25" s="74" t="s">
        <v>173</v>
      </c>
      <c r="B25" s="20" t="s">
        <v>101</v>
      </c>
      <c r="C25" s="19" t="s">
        <v>92</v>
      </c>
      <c r="D25" s="21">
        <v>10</v>
      </c>
      <c r="E25" s="59"/>
      <c r="F25" s="59"/>
    </row>
    <row r="26" spans="1:9" ht="16.95" customHeight="1">
      <c r="A26" s="73"/>
      <c r="B26" s="20"/>
      <c r="C26" s="19"/>
      <c r="D26" s="21"/>
      <c r="E26" s="59"/>
      <c r="F26" s="59"/>
    </row>
    <row r="27" spans="1:9" ht="30.45" customHeight="1">
      <c r="A27" s="74" t="s">
        <v>174</v>
      </c>
      <c r="B27" s="24" t="s">
        <v>170</v>
      </c>
      <c r="C27" s="19" t="s">
        <v>92</v>
      </c>
      <c r="D27" s="21">
        <v>10</v>
      </c>
      <c r="E27" s="37"/>
      <c r="F27" s="38"/>
    </row>
    <row r="28" spans="1:9" ht="17.55" customHeight="1">
      <c r="A28" s="73"/>
      <c r="B28" s="24"/>
      <c r="C28" s="19"/>
      <c r="D28" s="21"/>
      <c r="E28" s="37"/>
      <c r="F28" s="38"/>
    </row>
    <row r="29" spans="1:9" ht="28.05" customHeight="1">
      <c r="A29" s="72" t="s">
        <v>13</v>
      </c>
      <c r="B29" s="18" t="s">
        <v>161</v>
      </c>
      <c r="C29" s="22"/>
      <c r="D29" s="22"/>
      <c r="E29" s="56"/>
      <c r="F29" s="56"/>
    </row>
    <row r="30" spans="1:9">
      <c r="A30" s="71"/>
      <c r="B30" s="17"/>
      <c r="C30" s="16"/>
      <c r="D30" s="16"/>
      <c r="E30" s="57"/>
      <c r="F30" s="57"/>
    </row>
    <row r="31" spans="1:9">
      <c r="A31" s="72" t="s">
        <v>157</v>
      </c>
      <c r="B31" s="20" t="s">
        <v>95</v>
      </c>
      <c r="C31" s="22"/>
      <c r="D31" s="22"/>
      <c r="E31" s="56"/>
      <c r="F31" s="56"/>
    </row>
    <row r="32" spans="1:9">
      <c r="A32" s="72"/>
      <c r="B32" s="20"/>
      <c r="C32" s="22"/>
      <c r="D32" s="22"/>
      <c r="E32" s="56"/>
      <c r="F32" s="56"/>
    </row>
    <row r="33" spans="1:6">
      <c r="A33" s="73" t="s">
        <v>209</v>
      </c>
      <c r="B33" s="20" t="s">
        <v>96</v>
      </c>
      <c r="C33" s="19" t="s">
        <v>89</v>
      </c>
      <c r="D33" s="21">
        <v>1</v>
      </c>
      <c r="E33" s="59"/>
      <c r="F33" s="60"/>
    </row>
    <row r="34" spans="1:6">
      <c r="A34" s="73"/>
      <c r="B34" s="20"/>
      <c r="C34" s="19"/>
      <c r="D34" s="21"/>
      <c r="E34" s="59"/>
      <c r="F34" s="60"/>
    </row>
    <row r="35" spans="1:6">
      <c r="A35" s="73" t="s">
        <v>210</v>
      </c>
      <c r="B35" s="20" t="s">
        <v>97</v>
      </c>
      <c r="C35" s="19" t="s">
        <v>89</v>
      </c>
      <c r="D35" s="21">
        <v>1</v>
      </c>
      <c r="E35" s="58"/>
      <c r="F35" s="59"/>
    </row>
    <row r="36" spans="1:6">
      <c r="A36" s="73"/>
      <c r="B36" s="20"/>
      <c r="C36" s="19"/>
      <c r="D36" s="21"/>
      <c r="E36" s="58"/>
      <c r="F36" s="59"/>
    </row>
    <row r="37" spans="1:6" ht="18.45" customHeight="1">
      <c r="A37" s="73" t="s">
        <v>211</v>
      </c>
      <c r="B37" s="5" t="s">
        <v>6</v>
      </c>
      <c r="C37" s="19" t="s">
        <v>89</v>
      </c>
      <c r="D37" s="21">
        <v>1</v>
      </c>
      <c r="E37" s="57"/>
      <c r="F37" s="59"/>
    </row>
    <row r="38" spans="1:6" ht="18.45" customHeight="1">
      <c r="A38" s="73"/>
      <c r="B38" s="5"/>
      <c r="C38" s="19"/>
      <c r="D38" s="21"/>
      <c r="E38" s="57"/>
      <c r="F38" s="59"/>
    </row>
    <row r="39" spans="1:6" ht="15" customHeight="1">
      <c r="A39" s="73" t="s">
        <v>212</v>
      </c>
      <c r="B39" s="5" t="s">
        <v>7</v>
      </c>
      <c r="C39" s="19" t="s">
        <v>89</v>
      </c>
      <c r="D39" s="21">
        <v>1</v>
      </c>
      <c r="E39" s="57"/>
      <c r="F39" s="59"/>
    </row>
    <row r="40" spans="1:6" ht="15" customHeight="1">
      <c r="A40" s="73"/>
      <c r="B40" s="5"/>
      <c r="C40" s="19"/>
      <c r="D40" s="21"/>
      <c r="E40" s="57"/>
      <c r="F40" s="59"/>
    </row>
    <row r="41" spans="1:6" ht="34.5" customHeight="1">
      <c r="A41" s="73" t="s">
        <v>213</v>
      </c>
      <c r="B41" s="5" t="s">
        <v>172</v>
      </c>
      <c r="C41" s="19" t="s">
        <v>89</v>
      </c>
      <c r="D41" s="25">
        <v>1</v>
      </c>
      <c r="E41" s="57"/>
      <c r="F41" s="61"/>
    </row>
    <row r="42" spans="1:6" ht="16.95" customHeight="1">
      <c r="A42" s="73"/>
      <c r="B42" s="5"/>
      <c r="C42" s="19"/>
      <c r="D42" s="25"/>
      <c r="E42" s="57"/>
      <c r="F42" s="61"/>
    </row>
    <row r="43" spans="1:6" ht="20.55" customHeight="1">
      <c r="A43" s="72" t="s">
        <v>158</v>
      </c>
      <c r="B43" s="20" t="s">
        <v>98</v>
      </c>
      <c r="C43" s="19" t="s">
        <v>89</v>
      </c>
      <c r="D43" s="21">
        <v>1</v>
      </c>
      <c r="E43" s="58"/>
      <c r="F43" s="59"/>
    </row>
    <row r="44" spans="1:6">
      <c r="A44" s="14"/>
      <c r="B44" s="3"/>
      <c r="C44" s="28"/>
      <c r="D44" s="28"/>
      <c r="E44" s="29"/>
      <c r="F44" s="29"/>
    </row>
    <row r="45" spans="1:6" ht="19.05" customHeight="1">
      <c r="A45" s="14">
        <v>2</v>
      </c>
      <c r="B45" s="4" t="s">
        <v>27</v>
      </c>
      <c r="C45" s="28"/>
      <c r="D45" s="28"/>
      <c r="E45" s="29"/>
      <c r="F45" s="29"/>
    </row>
    <row r="46" spans="1:6" ht="12" customHeight="1">
      <c r="A46" s="14"/>
      <c r="B46" s="4"/>
      <c r="C46" s="28"/>
      <c r="D46" s="28"/>
      <c r="E46" s="29"/>
      <c r="F46" s="29"/>
    </row>
    <row r="47" spans="1:6" ht="25.95" customHeight="1">
      <c r="A47" s="14" t="s">
        <v>106</v>
      </c>
      <c r="B47" s="5" t="s">
        <v>28</v>
      </c>
      <c r="C47" s="28" t="s">
        <v>24</v>
      </c>
      <c r="D47" s="28">
        <f>(6*6*0.2)*1.2</f>
        <v>8.64</v>
      </c>
      <c r="E47" s="29"/>
      <c r="F47" s="29"/>
    </row>
    <row r="48" spans="1:6" ht="11.55" customHeight="1">
      <c r="A48" s="14"/>
      <c r="B48" s="5"/>
      <c r="C48" s="28"/>
      <c r="D48" s="28"/>
      <c r="E48" s="29"/>
      <c r="F48" s="29"/>
    </row>
    <row r="49" spans="1:6" ht="29.55" customHeight="1">
      <c r="A49" s="14" t="s">
        <v>107</v>
      </c>
      <c r="B49" s="5" t="s">
        <v>41</v>
      </c>
      <c r="C49" s="28" t="s">
        <v>26</v>
      </c>
      <c r="D49" s="28">
        <f>60*1.2</f>
        <v>72</v>
      </c>
      <c r="E49" s="29"/>
      <c r="F49" s="29"/>
    </row>
    <row r="50" spans="1:6" ht="12.45" customHeight="1">
      <c r="A50" s="14"/>
      <c r="B50" s="5"/>
      <c r="C50" s="28"/>
      <c r="D50" s="28"/>
      <c r="E50" s="29"/>
      <c r="F50" s="29"/>
    </row>
    <row r="51" spans="1:6" ht="30" customHeight="1">
      <c r="A51" s="14" t="s">
        <v>108</v>
      </c>
      <c r="B51" s="5" t="s">
        <v>163</v>
      </c>
      <c r="C51" s="28" t="s">
        <v>11</v>
      </c>
      <c r="D51" s="28">
        <v>1</v>
      </c>
      <c r="E51" s="62"/>
      <c r="F51" s="62"/>
    </row>
    <row r="52" spans="1:6" ht="19.05" customHeight="1">
      <c r="A52" s="14"/>
      <c r="B52" s="5"/>
      <c r="C52" s="28"/>
      <c r="D52" s="28"/>
      <c r="E52" s="29"/>
      <c r="F52" s="29"/>
    </row>
    <row r="53" spans="1:6" ht="50.55" customHeight="1">
      <c r="A53" s="14" t="s">
        <v>109</v>
      </c>
      <c r="B53" s="5" t="s">
        <v>66</v>
      </c>
      <c r="C53" s="28" t="s">
        <v>24</v>
      </c>
      <c r="D53" s="28">
        <f>10*1.2</f>
        <v>12</v>
      </c>
      <c r="E53" s="29"/>
      <c r="F53" s="29"/>
    </row>
    <row r="54" spans="1:6" ht="24.6" customHeight="1">
      <c r="A54" s="14"/>
      <c r="B54" s="5"/>
      <c r="C54" s="28"/>
      <c r="D54" s="28"/>
      <c r="E54" s="29"/>
      <c r="F54" s="29"/>
    </row>
    <row r="55" spans="1:6" ht="24.6" customHeight="1">
      <c r="A55" s="14" t="s">
        <v>110</v>
      </c>
      <c r="B55" s="5" t="s">
        <v>102</v>
      </c>
      <c r="C55" s="28" t="s">
        <v>103</v>
      </c>
      <c r="D55" s="28">
        <v>54</v>
      </c>
      <c r="E55" s="29"/>
      <c r="F55" s="29"/>
    </row>
    <row r="56" spans="1:6" ht="24.6" customHeight="1">
      <c r="A56" s="14"/>
      <c r="B56" s="5"/>
      <c r="C56" s="28"/>
      <c r="D56" s="28"/>
      <c r="E56" s="29"/>
      <c r="F56" s="29"/>
    </row>
    <row r="57" spans="1:6">
      <c r="A57" s="14">
        <v>3</v>
      </c>
      <c r="B57" s="3" t="s">
        <v>162</v>
      </c>
      <c r="C57" s="28" t="s">
        <v>0</v>
      </c>
      <c r="D57" s="28" t="s">
        <v>0</v>
      </c>
      <c r="E57" s="29"/>
      <c r="F57" s="29"/>
    </row>
    <row r="58" spans="1:6">
      <c r="A58" s="14"/>
      <c r="B58" s="5" t="s">
        <v>0</v>
      </c>
      <c r="C58" s="28" t="s">
        <v>0</v>
      </c>
      <c r="D58" s="28" t="s">
        <v>0</v>
      </c>
      <c r="E58" s="29"/>
      <c r="F58" s="29"/>
    </row>
    <row r="59" spans="1:6" ht="62.55" customHeight="1">
      <c r="A59" s="14" t="s">
        <v>111</v>
      </c>
      <c r="B59" s="6" t="s">
        <v>44</v>
      </c>
      <c r="C59" s="28" t="s">
        <v>5</v>
      </c>
      <c r="D59" s="28">
        <v>1</v>
      </c>
      <c r="E59" s="29"/>
      <c r="F59" s="29"/>
    </row>
    <row r="60" spans="1:6">
      <c r="A60" s="14"/>
      <c r="B60" s="5"/>
      <c r="C60" s="28"/>
      <c r="D60" s="28"/>
      <c r="E60" s="29"/>
      <c r="F60" s="29"/>
    </row>
    <row r="61" spans="1:6" ht="128.55000000000001" customHeight="1">
      <c r="A61" s="14" t="s">
        <v>112</v>
      </c>
      <c r="B61" s="69" t="s">
        <v>175</v>
      </c>
      <c r="C61" s="28" t="s">
        <v>52</v>
      </c>
      <c r="D61" s="28"/>
      <c r="E61" s="29"/>
      <c r="F61" s="29"/>
    </row>
    <row r="62" spans="1:6" ht="13.95" customHeight="1">
      <c r="A62" s="14"/>
      <c r="B62" s="5"/>
      <c r="C62" s="28"/>
      <c r="D62" s="28"/>
      <c r="E62" s="29"/>
      <c r="F62" s="29"/>
    </row>
    <row r="63" spans="1:6" ht="66" customHeight="1">
      <c r="A63" s="14" t="s">
        <v>113</v>
      </c>
      <c r="B63" s="51" t="s">
        <v>176</v>
      </c>
      <c r="C63" s="28" t="s">
        <v>23</v>
      </c>
      <c r="D63" s="28">
        <v>1</v>
      </c>
      <c r="E63" s="29"/>
      <c r="F63" s="29"/>
    </row>
    <row r="64" spans="1:6">
      <c r="A64" s="14"/>
      <c r="B64" s="5"/>
      <c r="C64" s="28"/>
      <c r="D64" s="28"/>
      <c r="E64" s="29"/>
      <c r="F64" s="29"/>
    </row>
    <row r="65" spans="1:6" ht="321" customHeight="1">
      <c r="A65" s="14" t="s">
        <v>114</v>
      </c>
      <c r="B65" s="51" t="s">
        <v>177</v>
      </c>
      <c r="C65" s="28" t="s">
        <v>52</v>
      </c>
      <c r="D65" s="28">
        <v>1</v>
      </c>
      <c r="E65" s="29"/>
      <c r="F65" s="29"/>
    </row>
    <row r="66" spans="1:6">
      <c r="A66" s="14"/>
      <c r="B66" s="5"/>
      <c r="C66" s="28"/>
      <c r="D66" s="28"/>
      <c r="E66" s="29"/>
      <c r="F66" s="29"/>
    </row>
    <row r="67" spans="1:6" ht="36" customHeight="1">
      <c r="A67" s="14" t="s">
        <v>115</v>
      </c>
      <c r="B67" s="51" t="s">
        <v>178</v>
      </c>
      <c r="C67" s="28" t="s">
        <v>52</v>
      </c>
      <c r="D67" s="28">
        <v>1</v>
      </c>
      <c r="E67" s="29"/>
      <c r="F67" s="29"/>
    </row>
    <row r="68" spans="1:6">
      <c r="A68" s="14"/>
      <c r="B68" s="5"/>
      <c r="C68" s="28"/>
      <c r="D68" s="28"/>
      <c r="E68" s="29"/>
      <c r="F68" s="29"/>
    </row>
    <row r="69" spans="1:6" ht="37.049999999999997" customHeight="1">
      <c r="A69" s="14" t="s">
        <v>116</v>
      </c>
      <c r="B69" s="51" t="s">
        <v>179</v>
      </c>
      <c r="C69" s="28" t="s">
        <v>22</v>
      </c>
      <c r="D69" s="28">
        <v>1</v>
      </c>
      <c r="E69" s="29"/>
      <c r="F69" s="29"/>
    </row>
    <row r="70" spans="1:6">
      <c r="A70" s="14"/>
      <c r="B70" s="5"/>
      <c r="C70" s="28"/>
      <c r="D70" s="28"/>
      <c r="E70" s="29"/>
      <c r="F70" s="29"/>
    </row>
    <row r="71" spans="1:6" ht="31.2" customHeight="1">
      <c r="A71" s="14" t="s">
        <v>117</v>
      </c>
      <c r="B71" s="51" t="s">
        <v>180</v>
      </c>
      <c r="C71" s="28" t="s">
        <v>52</v>
      </c>
      <c r="D71" s="28">
        <v>1</v>
      </c>
      <c r="E71" s="29"/>
      <c r="F71" s="29"/>
    </row>
    <row r="72" spans="1:6">
      <c r="A72" s="14"/>
      <c r="B72" s="5"/>
      <c r="C72" s="28"/>
      <c r="D72" s="28"/>
      <c r="E72" s="29"/>
      <c r="F72" s="29"/>
    </row>
    <row r="73" spans="1:6" ht="30.6" customHeight="1">
      <c r="A73" s="14" t="s">
        <v>118</v>
      </c>
      <c r="B73" s="51" t="s">
        <v>181</v>
      </c>
      <c r="C73" s="28" t="s">
        <v>52</v>
      </c>
      <c r="D73" s="28">
        <v>1</v>
      </c>
      <c r="E73" s="29"/>
      <c r="F73" s="29"/>
    </row>
    <row r="74" spans="1:6">
      <c r="A74" s="14"/>
      <c r="B74" s="51"/>
      <c r="C74" s="28"/>
      <c r="D74" s="28"/>
      <c r="E74" s="29"/>
      <c r="F74" s="29"/>
    </row>
    <row r="75" spans="1:6" ht="35.4" customHeight="1">
      <c r="A75" s="14" t="s">
        <v>119</v>
      </c>
      <c r="B75" s="51" t="s">
        <v>182</v>
      </c>
      <c r="C75" s="28" t="s">
        <v>52</v>
      </c>
      <c r="D75" s="28">
        <v>1</v>
      </c>
      <c r="E75" s="29"/>
      <c r="F75" s="29"/>
    </row>
    <row r="76" spans="1:6">
      <c r="A76" s="14"/>
      <c r="B76" s="51"/>
      <c r="C76" s="28"/>
      <c r="D76" s="28"/>
      <c r="E76" s="29"/>
      <c r="F76" s="29"/>
    </row>
    <row r="77" spans="1:6" ht="16.8" customHeight="1">
      <c r="A77" s="14" t="s">
        <v>120</v>
      </c>
      <c r="B77" s="51" t="s">
        <v>45</v>
      </c>
      <c r="C77" s="28" t="s">
        <v>52</v>
      </c>
      <c r="D77" s="28">
        <v>1</v>
      </c>
      <c r="E77" s="29"/>
      <c r="F77" s="29"/>
    </row>
    <row r="78" spans="1:6">
      <c r="A78" s="14"/>
      <c r="B78" s="51"/>
      <c r="C78" s="28"/>
      <c r="D78" s="28"/>
      <c r="E78" s="29"/>
      <c r="F78" s="29"/>
    </row>
    <row r="79" spans="1:6" ht="27" customHeight="1">
      <c r="A79" s="14" t="s">
        <v>121</v>
      </c>
      <c r="B79" s="51" t="s">
        <v>183</v>
      </c>
      <c r="C79" s="28" t="s">
        <v>52</v>
      </c>
      <c r="D79" s="28">
        <v>1</v>
      </c>
      <c r="E79" s="29"/>
      <c r="F79" s="29"/>
    </row>
    <row r="80" spans="1:6">
      <c r="A80" s="14"/>
      <c r="B80" s="51"/>
      <c r="C80" s="28"/>
      <c r="D80" s="28"/>
      <c r="E80" s="29"/>
      <c r="F80" s="29"/>
    </row>
    <row r="81" spans="1:6" s="54" customFormat="1">
      <c r="A81" s="14">
        <v>3.2</v>
      </c>
      <c r="B81" s="51" t="s">
        <v>184</v>
      </c>
      <c r="C81" s="26" t="s">
        <v>52</v>
      </c>
      <c r="D81" s="26">
        <v>1</v>
      </c>
      <c r="E81" s="27"/>
      <c r="F81" s="29"/>
    </row>
    <row r="82" spans="1:6">
      <c r="A82" s="14"/>
      <c r="B82" s="51"/>
      <c r="C82" s="28"/>
      <c r="D82" s="28"/>
      <c r="E82" s="29"/>
      <c r="F82" s="29"/>
    </row>
    <row r="83" spans="1:6">
      <c r="A83" s="14" t="s">
        <v>49</v>
      </c>
      <c r="B83" s="51" t="s">
        <v>185</v>
      </c>
      <c r="C83" s="28" t="s">
        <v>52</v>
      </c>
      <c r="D83" s="28">
        <v>1</v>
      </c>
      <c r="E83" s="29"/>
      <c r="F83" s="29"/>
    </row>
    <row r="84" spans="1:6">
      <c r="A84" s="14"/>
      <c r="B84" s="51"/>
      <c r="C84" s="28"/>
      <c r="D84" s="28"/>
      <c r="E84" s="29"/>
      <c r="F84" s="29"/>
    </row>
    <row r="85" spans="1:6" s="54" customFormat="1">
      <c r="A85" s="14" t="s">
        <v>122</v>
      </c>
      <c r="B85" s="51" t="s">
        <v>186</v>
      </c>
      <c r="C85" s="26" t="s">
        <v>52</v>
      </c>
      <c r="D85" s="26">
        <v>1</v>
      </c>
      <c r="E85" s="27"/>
      <c r="F85" s="29"/>
    </row>
    <row r="86" spans="1:6">
      <c r="A86" s="14"/>
      <c r="B86" s="51"/>
      <c r="C86" s="28"/>
      <c r="D86" s="28"/>
      <c r="E86" s="29"/>
      <c r="F86" s="29"/>
    </row>
    <row r="87" spans="1:6" ht="32.4" customHeight="1">
      <c r="A87" s="14" t="s">
        <v>123</v>
      </c>
      <c r="B87" s="51" t="s">
        <v>187</v>
      </c>
      <c r="C87" s="28" t="s">
        <v>46</v>
      </c>
      <c r="D87" s="28">
        <v>1</v>
      </c>
      <c r="E87" s="29"/>
      <c r="F87" s="29"/>
    </row>
    <row r="88" spans="1:6" ht="15.45" customHeight="1">
      <c r="A88" s="14"/>
      <c r="B88" s="51"/>
      <c r="C88" s="28"/>
      <c r="D88" s="28"/>
      <c r="E88" s="29"/>
      <c r="F88" s="29"/>
    </row>
    <row r="89" spans="1:6" ht="32.4" customHeight="1">
      <c r="A89" s="14" t="s">
        <v>194</v>
      </c>
      <c r="B89" s="51" t="s">
        <v>188</v>
      </c>
      <c r="C89" s="28" t="s">
        <v>52</v>
      </c>
      <c r="D89" s="28">
        <v>1</v>
      </c>
      <c r="E89" s="29"/>
      <c r="F89" s="29"/>
    </row>
    <row r="90" spans="1:6" ht="32.4" customHeight="1">
      <c r="A90" s="14"/>
      <c r="B90" s="51"/>
      <c r="C90" s="28"/>
      <c r="D90" s="28"/>
      <c r="E90" s="29"/>
      <c r="F90" s="29"/>
    </row>
    <row r="91" spans="1:6" ht="32.4" customHeight="1">
      <c r="A91" s="14" t="s">
        <v>195</v>
      </c>
      <c r="B91" s="51" t="s">
        <v>189</v>
      </c>
      <c r="C91" s="28" t="s">
        <v>52</v>
      </c>
      <c r="D91" s="28">
        <v>1</v>
      </c>
      <c r="E91" s="29"/>
      <c r="F91" s="29"/>
    </row>
    <row r="92" spans="1:6" ht="32.4" customHeight="1">
      <c r="A92" s="14"/>
      <c r="B92" s="51"/>
      <c r="C92" s="28"/>
      <c r="D92" s="28"/>
      <c r="E92" s="29"/>
      <c r="F92" s="29"/>
    </row>
    <row r="93" spans="1:6" ht="22.05" customHeight="1">
      <c r="A93" s="14" t="s">
        <v>196</v>
      </c>
      <c r="B93" s="51" t="s">
        <v>190</v>
      </c>
      <c r="C93" s="28" t="s">
        <v>52</v>
      </c>
      <c r="D93" s="28">
        <v>1</v>
      </c>
      <c r="E93" s="29"/>
      <c r="F93" s="29"/>
    </row>
    <row r="94" spans="1:6" ht="32.4" customHeight="1">
      <c r="A94" s="14"/>
      <c r="B94" s="51"/>
      <c r="C94" s="28"/>
      <c r="D94" s="28"/>
      <c r="E94" s="29"/>
      <c r="F94" s="29"/>
    </row>
    <row r="95" spans="1:6" ht="28.05" customHeight="1">
      <c r="A95" s="14" t="s">
        <v>197</v>
      </c>
      <c r="B95" s="51" t="s">
        <v>191</v>
      </c>
      <c r="C95" s="28" t="s">
        <v>52</v>
      </c>
      <c r="D95" s="28">
        <v>1</v>
      </c>
      <c r="E95" s="29"/>
      <c r="F95" s="29"/>
    </row>
    <row r="96" spans="1:6" ht="32.4" customHeight="1">
      <c r="A96" s="14"/>
      <c r="B96" s="51"/>
      <c r="C96" s="28"/>
      <c r="D96" s="28"/>
      <c r="E96" s="29"/>
      <c r="F96" s="29"/>
    </row>
    <row r="97" spans="1:6" ht="32.4" customHeight="1">
      <c r="A97" s="14" t="s">
        <v>198</v>
      </c>
      <c r="B97" s="51" t="s">
        <v>192</v>
      </c>
      <c r="C97" s="28" t="s">
        <v>52</v>
      </c>
      <c r="D97" s="28">
        <v>1</v>
      </c>
      <c r="E97" s="29"/>
      <c r="F97" s="29"/>
    </row>
    <row r="98" spans="1:6" ht="32.4" customHeight="1">
      <c r="A98" s="14"/>
      <c r="B98" s="5"/>
      <c r="C98" s="28"/>
      <c r="D98" s="28"/>
      <c r="E98" s="29"/>
      <c r="F98" s="29"/>
    </row>
    <row r="99" spans="1:6" ht="32.4" customHeight="1">
      <c r="A99" s="14" t="s">
        <v>199</v>
      </c>
      <c r="B99" s="50" t="s">
        <v>193</v>
      </c>
      <c r="C99" s="28"/>
      <c r="D99" s="28"/>
      <c r="E99" s="29"/>
      <c r="F99" s="29"/>
    </row>
    <row r="100" spans="1:6" ht="18" customHeight="1">
      <c r="A100" s="14"/>
      <c r="B100" s="51"/>
      <c r="C100" s="28"/>
      <c r="D100" s="28"/>
      <c r="E100" s="29"/>
      <c r="F100" s="29"/>
    </row>
    <row r="101" spans="1:6" ht="32.4" customHeight="1">
      <c r="A101" s="14" t="s">
        <v>200</v>
      </c>
      <c r="B101" s="51" t="s">
        <v>48</v>
      </c>
      <c r="C101" s="28" t="s">
        <v>23</v>
      </c>
      <c r="D101" s="28">
        <v>1</v>
      </c>
      <c r="E101" s="29"/>
      <c r="F101" s="29"/>
    </row>
    <row r="102" spans="1:6" ht="32.4" customHeight="1">
      <c r="A102" s="14"/>
      <c r="B102" s="51"/>
      <c r="C102" s="28"/>
      <c r="D102" s="28"/>
      <c r="E102" s="29"/>
      <c r="F102" s="29"/>
    </row>
    <row r="103" spans="1:6" ht="32.4" customHeight="1">
      <c r="A103" s="14" t="s">
        <v>201</v>
      </c>
      <c r="B103" s="51" t="s">
        <v>47</v>
      </c>
      <c r="C103" s="28" t="s">
        <v>23</v>
      </c>
      <c r="D103" s="28">
        <v>1</v>
      </c>
      <c r="E103" s="29"/>
      <c r="F103" s="29"/>
    </row>
    <row r="104" spans="1:6">
      <c r="A104" s="14"/>
      <c r="B104" s="5"/>
      <c r="C104" s="28"/>
      <c r="D104" s="28"/>
      <c r="E104" s="29"/>
      <c r="F104" s="29"/>
    </row>
    <row r="105" spans="1:6">
      <c r="A105" s="14">
        <v>3.3</v>
      </c>
      <c r="B105" s="3" t="s">
        <v>14</v>
      </c>
      <c r="C105" s="28" t="s">
        <v>0</v>
      </c>
      <c r="D105" s="28" t="s">
        <v>0</v>
      </c>
      <c r="E105" s="29"/>
      <c r="F105" s="29"/>
    </row>
    <row r="106" spans="1:6" ht="27.6">
      <c r="A106" s="14"/>
      <c r="B106" s="3" t="s">
        <v>65</v>
      </c>
      <c r="C106" s="28"/>
      <c r="D106" s="28"/>
      <c r="E106" s="29"/>
      <c r="F106" s="29"/>
    </row>
    <row r="107" spans="1:6">
      <c r="A107" s="14"/>
      <c r="B107" s="3"/>
      <c r="C107" s="28"/>
      <c r="D107" s="28"/>
      <c r="E107" s="29"/>
      <c r="F107" s="29"/>
    </row>
    <row r="108" spans="1:6">
      <c r="A108" s="14"/>
      <c r="B108" s="7" t="s">
        <v>29</v>
      </c>
      <c r="C108" s="28"/>
      <c r="D108" s="28"/>
      <c r="E108" s="29"/>
      <c r="F108" s="29"/>
    </row>
    <row r="109" spans="1:6">
      <c r="A109" s="14"/>
      <c r="B109" s="7"/>
      <c r="C109" s="28"/>
      <c r="D109" s="28"/>
      <c r="E109" s="29"/>
      <c r="F109" s="29"/>
    </row>
    <row r="110" spans="1:6" ht="37.799999999999997" customHeight="1">
      <c r="A110" s="14" t="s">
        <v>50</v>
      </c>
      <c r="B110" s="5" t="s">
        <v>16</v>
      </c>
      <c r="C110" s="28" t="s">
        <v>24</v>
      </c>
      <c r="D110" s="28">
        <f>((6*6*0.5)*1.2)+0.4</f>
        <v>21.999999999999996</v>
      </c>
      <c r="E110" s="29"/>
      <c r="F110" s="29"/>
    </row>
    <row r="111" spans="1:6">
      <c r="A111" s="14"/>
      <c r="B111" s="3"/>
      <c r="C111" s="28"/>
      <c r="D111" s="28"/>
      <c r="E111" s="29"/>
      <c r="F111" s="29"/>
    </row>
    <row r="112" spans="1:6">
      <c r="A112" s="14" t="s">
        <v>124</v>
      </c>
      <c r="B112" s="8" t="s">
        <v>67</v>
      </c>
      <c r="C112" s="30" t="s">
        <v>30</v>
      </c>
      <c r="D112" s="48">
        <f>D110</f>
        <v>21.999999999999996</v>
      </c>
      <c r="E112" s="29"/>
      <c r="F112" s="29"/>
    </row>
    <row r="113" spans="1:6">
      <c r="A113" s="14"/>
      <c r="B113" s="8"/>
      <c r="C113" s="30"/>
      <c r="D113" s="43"/>
      <c r="E113" s="29"/>
      <c r="F113" s="29"/>
    </row>
    <row r="114" spans="1:6" ht="27.6">
      <c r="A114" s="14"/>
      <c r="B114" s="7" t="s">
        <v>33</v>
      </c>
      <c r="C114" s="28"/>
      <c r="D114" s="28"/>
      <c r="E114" s="29"/>
      <c r="F114" s="29"/>
    </row>
    <row r="115" spans="1:6">
      <c r="A115" s="14"/>
      <c r="B115" s="3"/>
      <c r="C115" s="28"/>
      <c r="D115" s="28"/>
      <c r="E115" s="29"/>
      <c r="F115" s="29"/>
    </row>
    <row r="116" spans="1:6" ht="27.6">
      <c r="A116" s="14" t="s">
        <v>125</v>
      </c>
      <c r="B116" s="6" t="s">
        <v>17</v>
      </c>
      <c r="C116" s="28" t="str">
        <f>C112</f>
        <v>m³</v>
      </c>
      <c r="D116" s="28">
        <f>(5*5*0.5)*1.2</f>
        <v>15</v>
      </c>
      <c r="E116" s="29"/>
      <c r="F116" s="29"/>
    </row>
    <row r="117" spans="1:6">
      <c r="A117" s="14"/>
      <c r="B117" s="3"/>
      <c r="C117" s="28"/>
      <c r="D117" s="28"/>
      <c r="E117" s="29"/>
      <c r="F117" s="29"/>
    </row>
    <row r="118" spans="1:6">
      <c r="A118" s="14"/>
      <c r="B118" s="7" t="s">
        <v>31</v>
      </c>
      <c r="C118" s="28"/>
      <c r="D118" s="28"/>
      <c r="E118" s="29"/>
      <c r="F118" s="29"/>
    </row>
    <row r="119" spans="1:6">
      <c r="A119" s="14"/>
      <c r="B119" s="3"/>
      <c r="C119" s="28"/>
      <c r="D119" s="28"/>
      <c r="E119" s="29"/>
      <c r="F119" s="29"/>
    </row>
    <row r="120" spans="1:6" ht="41.4">
      <c r="A120" s="14" t="s">
        <v>126</v>
      </c>
      <c r="B120" s="9" t="s">
        <v>32</v>
      </c>
      <c r="C120" s="28" t="s">
        <v>21</v>
      </c>
      <c r="D120" s="28">
        <f>(6*6)*1.25</f>
        <v>45</v>
      </c>
      <c r="E120" s="29"/>
      <c r="F120" s="29"/>
    </row>
    <row r="121" spans="1:6">
      <c r="A121" s="14"/>
      <c r="B121" s="9"/>
      <c r="C121" s="28"/>
      <c r="D121" s="28"/>
      <c r="E121" s="29"/>
      <c r="F121" s="29"/>
    </row>
    <row r="122" spans="1:6" ht="41.4">
      <c r="A122" s="14" t="s">
        <v>127</v>
      </c>
      <c r="B122" s="9" t="s">
        <v>72</v>
      </c>
      <c r="C122" s="28" t="s">
        <v>21</v>
      </c>
      <c r="D122" s="28">
        <v>30</v>
      </c>
      <c r="E122" s="29"/>
      <c r="F122" s="29"/>
    </row>
    <row r="123" spans="1:6">
      <c r="A123" s="14"/>
      <c r="B123" s="9"/>
      <c r="C123" s="28"/>
      <c r="D123" s="28"/>
      <c r="E123" s="29"/>
      <c r="F123" s="29"/>
    </row>
    <row r="124" spans="1:6">
      <c r="A124" s="14"/>
      <c r="B124" s="10" t="s">
        <v>73</v>
      </c>
      <c r="C124" s="28"/>
      <c r="D124" s="28"/>
      <c r="E124" s="29"/>
      <c r="F124" s="29"/>
    </row>
    <row r="125" spans="1:6">
      <c r="A125" s="14"/>
      <c r="B125" s="10"/>
      <c r="C125" s="28"/>
      <c r="D125" s="28"/>
      <c r="E125" s="29"/>
      <c r="F125" s="29"/>
    </row>
    <row r="126" spans="1:6">
      <c r="A126" s="14" t="s">
        <v>128</v>
      </c>
      <c r="B126" s="9" t="s">
        <v>74</v>
      </c>
      <c r="C126" s="28" t="s">
        <v>24</v>
      </c>
      <c r="D126" s="28">
        <v>5</v>
      </c>
      <c r="E126" s="29"/>
      <c r="F126" s="29"/>
    </row>
    <row r="127" spans="1:6">
      <c r="A127" s="14"/>
      <c r="B127" s="9"/>
      <c r="C127" s="28"/>
      <c r="D127" s="28"/>
      <c r="E127" s="29"/>
      <c r="F127" s="29"/>
    </row>
    <row r="128" spans="1:6">
      <c r="A128" s="14"/>
      <c r="B128" s="10" t="s">
        <v>70</v>
      </c>
      <c r="C128" s="28"/>
      <c r="D128" s="28"/>
      <c r="E128" s="29"/>
      <c r="F128" s="29"/>
    </row>
    <row r="129" spans="1:6">
      <c r="A129" s="14"/>
      <c r="B129" s="10"/>
      <c r="C129" s="28"/>
      <c r="D129" s="28"/>
      <c r="E129" s="29"/>
      <c r="F129" s="29"/>
    </row>
    <row r="130" spans="1:6" ht="17.55" customHeight="1">
      <c r="A130" s="14" t="s">
        <v>129</v>
      </c>
      <c r="B130" s="9" t="s">
        <v>71</v>
      </c>
      <c r="C130" s="28" t="s">
        <v>21</v>
      </c>
      <c r="D130" s="28">
        <v>25</v>
      </c>
      <c r="E130" s="29"/>
      <c r="F130" s="29"/>
    </row>
    <row r="131" spans="1:6" ht="16.95" customHeight="1">
      <c r="A131" s="14"/>
      <c r="B131" s="3"/>
      <c r="C131" s="28"/>
      <c r="D131" s="28"/>
      <c r="E131" s="29"/>
      <c r="F131" s="29"/>
    </row>
    <row r="132" spans="1:6" ht="18.45" customHeight="1">
      <c r="A132" s="14"/>
      <c r="B132" s="7" t="s">
        <v>35</v>
      </c>
      <c r="C132" s="28" t="s">
        <v>0</v>
      </c>
      <c r="D132" s="28" t="s">
        <v>0</v>
      </c>
      <c r="E132" s="29"/>
      <c r="F132" s="29"/>
    </row>
    <row r="133" spans="1:6" ht="13.8" customHeight="1">
      <c r="A133" s="14"/>
      <c r="B133" s="5"/>
      <c r="C133" s="28"/>
      <c r="D133" s="28"/>
      <c r="E133" s="29"/>
      <c r="F133" s="29"/>
    </row>
    <row r="134" spans="1:6" ht="51" customHeight="1">
      <c r="A134" s="14" t="s">
        <v>130</v>
      </c>
      <c r="B134" s="11" t="s">
        <v>68</v>
      </c>
      <c r="C134" s="28" t="s">
        <v>24</v>
      </c>
      <c r="D134" s="28">
        <v>15</v>
      </c>
      <c r="E134" s="29"/>
      <c r="F134" s="29"/>
    </row>
    <row r="135" spans="1:6">
      <c r="A135" s="14"/>
      <c r="B135" s="11"/>
      <c r="C135" s="28"/>
      <c r="D135" s="28"/>
      <c r="E135" s="29"/>
      <c r="F135" s="29"/>
    </row>
    <row r="136" spans="1:6" ht="48.45" customHeight="1">
      <c r="A136" s="14" t="s">
        <v>131</v>
      </c>
      <c r="B136" s="11" t="s">
        <v>69</v>
      </c>
      <c r="C136" s="28" t="s">
        <v>21</v>
      </c>
      <c r="D136" s="28">
        <v>25</v>
      </c>
      <c r="E136" s="29"/>
      <c r="F136" s="29"/>
    </row>
    <row r="137" spans="1:6">
      <c r="A137" s="14"/>
      <c r="B137" s="11"/>
      <c r="C137" s="28"/>
      <c r="D137" s="28"/>
      <c r="E137" s="29"/>
      <c r="F137" s="29"/>
    </row>
    <row r="138" spans="1:6" ht="42" customHeight="1">
      <c r="A138" s="14" t="s">
        <v>132</v>
      </c>
      <c r="B138" s="11" t="s">
        <v>42</v>
      </c>
      <c r="C138" s="28" t="s">
        <v>21</v>
      </c>
      <c r="D138" s="28">
        <f>((5*4)*1.8*2)*1.5</f>
        <v>108</v>
      </c>
      <c r="E138" s="29"/>
      <c r="F138" s="29"/>
    </row>
    <row r="139" spans="1:6" ht="19.2" customHeight="1">
      <c r="A139" s="14"/>
      <c r="B139" s="11"/>
      <c r="C139" s="28"/>
      <c r="D139" s="28"/>
      <c r="E139" s="29"/>
      <c r="F139" s="29"/>
    </row>
    <row r="140" spans="1:6" ht="13.8" customHeight="1">
      <c r="A140" s="14"/>
      <c r="B140" s="7" t="s">
        <v>37</v>
      </c>
      <c r="C140" s="28"/>
      <c r="D140" s="28"/>
      <c r="E140" s="29"/>
      <c r="F140" s="29"/>
    </row>
    <row r="141" spans="1:6" ht="13.8" customHeight="1">
      <c r="A141" s="14"/>
      <c r="B141" s="8"/>
      <c r="C141" s="28"/>
      <c r="D141" s="28"/>
      <c r="E141" s="29"/>
      <c r="F141" s="29"/>
    </row>
    <row r="142" spans="1:6" ht="13.8" customHeight="1">
      <c r="A142" s="14" t="s">
        <v>133</v>
      </c>
      <c r="B142" s="8" t="s">
        <v>38</v>
      </c>
      <c r="C142" s="28" t="s">
        <v>21</v>
      </c>
      <c r="D142" s="28">
        <f>D120</f>
        <v>45</v>
      </c>
      <c r="E142" s="29"/>
      <c r="F142" s="29"/>
    </row>
    <row r="143" spans="1:6" ht="13.8" customHeight="1">
      <c r="A143" s="14"/>
      <c r="B143" s="5"/>
      <c r="C143" s="28"/>
      <c r="D143" s="28"/>
      <c r="E143" s="29"/>
      <c r="F143" s="29"/>
    </row>
    <row r="144" spans="1:6" ht="13.8" customHeight="1">
      <c r="A144" s="14"/>
      <c r="B144" s="7" t="s">
        <v>34</v>
      </c>
      <c r="C144" s="28"/>
      <c r="D144" s="28"/>
      <c r="E144" s="29"/>
      <c r="F144" s="29"/>
    </row>
    <row r="145" spans="1:6" ht="13.8" customHeight="1">
      <c r="A145" s="14"/>
      <c r="B145" s="5"/>
      <c r="C145" s="28"/>
      <c r="D145" s="28"/>
      <c r="E145" s="29"/>
      <c r="F145" s="29"/>
    </row>
    <row r="146" spans="1:6" ht="52.2" customHeight="1">
      <c r="A146" s="14" t="s">
        <v>134</v>
      </c>
      <c r="B146" s="11" t="s">
        <v>54</v>
      </c>
      <c r="C146" s="28" t="s">
        <v>25</v>
      </c>
      <c r="D146" s="28">
        <v>1.5</v>
      </c>
      <c r="E146" s="29"/>
      <c r="F146" s="29"/>
    </row>
    <row r="147" spans="1:6">
      <c r="A147" s="14"/>
      <c r="B147" s="11"/>
      <c r="C147" s="28"/>
      <c r="D147" s="28"/>
      <c r="E147" s="29"/>
      <c r="F147" s="29"/>
    </row>
    <row r="148" spans="1:6">
      <c r="A148" s="14"/>
      <c r="B148" s="7" t="s">
        <v>36</v>
      </c>
      <c r="C148" s="28"/>
      <c r="D148" s="28"/>
      <c r="E148" s="29"/>
      <c r="F148" s="29"/>
    </row>
    <row r="149" spans="1:6">
      <c r="A149" s="14"/>
      <c r="B149" s="5"/>
      <c r="C149" s="28"/>
      <c r="D149" s="28"/>
      <c r="E149" s="29"/>
      <c r="F149" s="29"/>
    </row>
    <row r="150" spans="1:6" ht="27.6">
      <c r="A150" s="14" t="s">
        <v>135</v>
      </c>
      <c r="B150" s="8" t="s">
        <v>53</v>
      </c>
      <c r="C150" s="28" t="s">
        <v>21</v>
      </c>
      <c r="D150" s="28">
        <v>50</v>
      </c>
      <c r="E150" s="29"/>
      <c r="F150" s="29"/>
    </row>
    <row r="151" spans="1:6">
      <c r="A151" s="14"/>
      <c r="B151" s="8"/>
      <c r="C151" s="28"/>
      <c r="D151" s="28"/>
      <c r="E151" s="62"/>
      <c r="F151" s="29"/>
    </row>
    <row r="152" spans="1:6">
      <c r="A152" s="14"/>
      <c r="B152" s="7" t="s">
        <v>76</v>
      </c>
      <c r="C152" s="28"/>
      <c r="D152" s="28"/>
      <c r="E152" s="62"/>
      <c r="F152" s="29"/>
    </row>
    <row r="153" spans="1:6">
      <c r="A153" s="14"/>
      <c r="B153" s="7"/>
      <c r="C153" s="28"/>
      <c r="D153" s="28"/>
      <c r="E153" s="62"/>
      <c r="F153" s="29"/>
    </row>
    <row r="154" spans="1:6" ht="28.2" customHeight="1">
      <c r="A154" s="14" t="s">
        <v>136</v>
      </c>
      <c r="B154" s="8" t="s">
        <v>77</v>
      </c>
      <c r="C154" s="28" t="s">
        <v>21</v>
      </c>
      <c r="D154" s="28">
        <v>45</v>
      </c>
      <c r="E154" s="62"/>
      <c r="F154" s="29"/>
    </row>
    <row r="155" spans="1:6">
      <c r="A155" s="14"/>
      <c r="B155" s="8"/>
      <c r="C155" s="28"/>
      <c r="D155" s="28"/>
      <c r="E155" s="62"/>
      <c r="F155" s="29"/>
    </row>
    <row r="156" spans="1:6">
      <c r="A156" s="14"/>
      <c r="B156" s="7" t="s">
        <v>75</v>
      </c>
      <c r="C156" s="28"/>
      <c r="D156" s="28"/>
      <c r="E156" s="29"/>
      <c r="F156" s="29"/>
    </row>
    <row r="157" spans="1:6">
      <c r="A157" s="14"/>
      <c r="B157" s="7"/>
      <c r="C157" s="28"/>
      <c r="D157" s="28"/>
      <c r="E157" s="29"/>
      <c r="F157" s="29"/>
    </row>
    <row r="158" spans="1:6" ht="27.6">
      <c r="A158" s="14" t="s">
        <v>137</v>
      </c>
      <c r="B158" s="8" t="s">
        <v>78</v>
      </c>
      <c r="C158" s="28" t="s">
        <v>21</v>
      </c>
      <c r="D158" s="28">
        <v>60</v>
      </c>
      <c r="E158" s="29"/>
      <c r="F158" s="29"/>
    </row>
    <row r="159" spans="1:6">
      <c r="A159" s="14"/>
      <c r="B159" s="8"/>
      <c r="C159" s="28"/>
      <c r="D159" s="28"/>
      <c r="E159" s="29"/>
      <c r="F159" s="29"/>
    </row>
    <row r="160" spans="1:6">
      <c r="A160" s="14"/>
      <c r="B160" s="7" t="s">
        <v>80</v>
      </c>
      <c r="C160" s="28"/>
      <c r="D160" s="28"/>
      <c r="E160" s="29"/>
      <c r="F160" s="29"/>
    </row>
    <row r="161" spans="1:6">
      <c r="A161" s="14"/>
      <c r="B161" s="8"/>
      <c r="C161" s="28"/>
      <c r="D161" s="28"/>
      <c r="E161" s="29"/>
      <c r="F161" s="29"/>
    </row>
    <row r="162" spans="1:6">
      <c r="A162" s="14" t="s">
        <v>138</v>
      </c>
      <c r="B162" s="8" t="s">
        <v>79</v>
      </c>
      <c r="C162" s="28" t="s">
        <v>23</v>
      </c>
      <c r="D162" s="28">
        <v>4</v>
      </c>
      <c r="E162" s="29"/>
      <c r="F162" s="29"/>
    </row>
    <row r="163" spans="1:6">
      <c r="A163" s="14"/>
      <c r="B163" s="8"/>
      <c r="C163" s="28"/>
      <c r="D163" s="28"/>
      <c r="E163" s="29"/>
      <c r="F163" s="29"/>
    </row>
    <row r="164" spans="1:6">
      <c r="A164" s="14"/>
      <c r="B164" s="3" t="s">
        <v>83</v>
      </c>
      <c r="C164" s="28"/>
      <c r="D164" s="28"/>
      <c r="E164" s="29"/>
      <c r="F164" s="29"/>
    </row>
    <row r="165" spans="1:6">
      <c r="A165" s="14"/>
      <c r="B165" s="3"/>
      <c r="C165" s="28"/>
      <c r="D165" s="28"/>
      <c r="E165" s="29"/>
      <c r="F165" s="29"/>
    </row>
    <row r="166" spans="1:6">
      <c r="A166" s="14"/>
      <c r="B166" s="3"/>
      <c r="C166" s="28"/>
      <c r="D166" s="28"/>
      <c r="E166" s="29"/>
      <c r="F166" s="29"/>
    </row>
    <row r="167" spans="1:6" ht="30.45" customHeight="1">
      <c r="A167" s="14" t="s">
        <v>139</v>
      </c>
      <c r="B167" s="5" t="s">
        <v>84</v>
      </c>
      <c r="C167" s="28" t="s">
        <v>11</v>
      </c>
      <c r="D167" s="28">
        <v>1</v>
      </c>
      <c r="E167" s="29"/>
      <c r="F167" s="29"/>
    </row>
    <row r="168" spans="1:6">
      <c r="A168" s="14"/>
      <c r="B168" s="3"/>
      <c r="C168" s="28"/>
      <c r="D168" s="28"/>
      <c r="E168" s="29"/>
      <c r="F168" s="29"/>
    </row>
    <row r="169" spans="1:6" ht="70.5" customHeight="1">
      <c r="A169" s="14" t="s">
        <v>140</v>
      </c>
      <c r="B169" s="6" t="s">
        <v>15</v>
      </c>
      <c r="C169" s="44" t="s">
        <v>5</v>
      </c>
      <c r="D169" s="44">
        <v>1</v>
      </c>
      <c r="E169" s="63"/>
      <c r="F169" s="64"/>
    </row>
    <row r="170" spans="1:6">
      <c r="A170" s="14"/>
      <c r="B170" s="5" t="s">
        <v>0</v>
      </c>
      <c r="C170" s="28" t="s">
        <v>0</v>
      </c>
      <c r="D170" s="28" t="s">
        <v>0</v>
      </c>
      <c r="E170" s="29"/>
      <c r="F170" s="29"/>
    </row>
    <row r="171" spans="1:6">
      <c r="A171" s="14">
        <v>3.4</v>
      </c>
      <c r="B171" s="7" t="s">
        <v>85</v>
      </c>
      <c r="C171" s="28"/>
      <c r="D171" s="28"/>
      <c r="E171" s="29"/>
      <c r="F171" s="29"/>
    </row>
    <row r="172" spans="1:6">
      <c r="A172" s="14"/>
      <c r="B172" s="5"/>
      <c r="C172" s="28"/>
      <c r="D172" s="28"/>
      <c r="E172" s="29"/>
      <c r="F172" s="29"/>
    </row>
    <row r="173" spans="1:6" ht="31.95" customHeight="1">
      <c r="A173" s="14" t="s">
        <v>141</v>
      </c>
      <c r="B173" s="5" t="s">
        <v>86</v>
      </c>
      <c r="C173" s="28" t="s">
        <v>21</v>
      </c>
      <c r="D173" s="28">
        <v>120</v>
      </c>
      <c r="E173" s="62"/>
      <c r="F173" s="29"/>
    </row>
    <row r="174" spans="1:6" ht="13.2" customHeight="1">
      <c r="A174" s="14"/>
      <c r="B174" s="5"/>
      <c r="C174" s="28"/>
      <c r="D174" s="28"/>
      <c r="E174" s="29"/>
      <c r="F174" s="29"/>
    </row>
    <row r="175" spans="1:6" ht="13.2" customHeight="1">
      <c r="A175" s="14" t="s">
        <v>142</v>
      </c>
      <c r="B175" s="5" t="s">
        <v>87</v>
      </c>
      <c r="C175" s="28" t="s">
        <v>26</v>
      </c>
      <c r="D175" s="28">
        <v>54</v>
      </c>
      <c r="E175" s="29"/>
      <c r="F175" s="29"/>
    </row>
    <row r="176" spans="1:6">
      <c r="A176" s="14"/>
      <c r="B176" s="5"/>
      <c r="C176" s="28"/>
      <c r="D176" s="28"/>
      <c r="E176" s="29"/>
      <c r="F176" s="29"/>
    </row>
    <row r="177" spans="1:6" ht="23.4" customHeight="1">
      <c r="A177" s="14">
        <v>3.5</v>
      </c>
      <c r="B177" s="4" t="s">
        <v>43</v>
      </c>
      <c r="C177" s="28"/>
      <c r="D177" s="28"/>
      <c r="E177" s="29"/>
      <c r="F177" s="29"/>
    </row>
    <row r="178" spans="1:6" ht="100.95" customHeight="1">
      <c r="A178" s="14" t="s">
        <v>143</v>
      </c>
      <c r="B178" s="6" t="s">
        <v>104</v>
      </c>
      <c r="C178" s="28" t="s">
        <v>21</v>
      </c>
      <c r="D178" s="28">
        <v>180</v>
      </c>
      <c r="E178" s="29"/>
      <c r="F178" s="29"/>
    </row>
    <row r="179" spans="1:6">
      <c r="A179" s="14"/>
      <c r="B179" s="11"/>
      <c r="C179" s="28"/>
      <c r="D179" s="28"/>
      <c r="E179" s="31"/>
      <c r="F179" s="29"/>
    </row>
    <row r="180" spans="1:6">
      <c r="A180" s="14">
        <v>3.6</v>
      </c>
      <c r="B180" s="12" t="s">
        <v>51</v>
      </c>
      <c r="C180" s="45"/>
      <c r="D180" s="45"/>
      <c r="E180" s="31"/>
      <c r="F180" s="29"/>
    </row>
    <row r="181" spans="1:6" ht="42" customHeight="1">
      <c r="A181" s="14" t="s">
        <v>144</v>
      </c>
      <c r="B181" s="11" t="s">
        <v>56</v>
      </c>
      <c r="C181" s="28" t="s">
        <v>26</v>
      </c>
      <c r="D181" s="46">
        <v>90</v>
      </c>
      <c r="E181" s="31"/>
      <c r="F181" s="29"/>
    </row>
    <row r="182" spans="1:6" ht="14.55" customHeight="1">
      <c r="A182" s="14"/>
      <c r="B182" s="11"/>
      <c r="C182" s="28"/>
      <c r="D182" s="45"/>
      <c r="E182" s="31"/>
      <c r="F182" s="29"/>
    </row>
    <row r="183" spans="1:6" ht="27.6">
      <c r="A183" s="14" t="s">
        <v>145</v>
      </c>
      <c r="B183" s="5" t="s">
        <v>59</v>
      </c>
      <c r="C183" s="28" t="s">
        <v>26</v>
      </c>
      <c r="D183" s="46">
        <v>90</v>
      </c>
      <c r="E183" s="31"/>
      <c r="F183" s="29"/>
    </row>
    <row r="184" spans="1:6">
      <c r="A184" s="14"/>
      <c r="B184" s="5"/>
      <c r="C184" s="28"/>
      <c r="D184" s="46"/>
      <c r="E184" s="31"/>
      <c r="F184" s="29"/>
    </row>
    <row r="185" spans="1:6" ht="22.95" customHeight="1">
      <c r="A185" s="14" t="s">
        <v>146</v>
      </c>
      <c r="B185" s="15" t="s">
        <v>57</v>
      </c>
      <c r="C185" s="28" t="s">
        <v>26</v>
      </c>
      <c r="D185" s="45">
        <v>200</v>
      </c>
      <c r="E185" s="31"/>
      <c r="F185" s="29"/>
    </row>
    <row r="186" spans="1:6">
      <c r="A186" s="14"/>
      <c r="B186" s="11"/>
      <c r="C186" s="28"/>
      <c r="D186" s="45"/>
      <c r="E186" s="31"/>
      <c r="F186" s="29"/>
    </row>
    <row r="187" spans="1:6">
      <c r="A187" s="14" t="s">
        <v>147</v>
      </c>
      <c r="B187" s="11" t="s">
        <v>58</v>
      </c>
      <c r="C187" s="28" t="s">
        <v>21</v>
      </c>
      <c r="D187" s="45">
        <v>200</v>
      </c>
      <c r="E187" s="31"/>
      <c r="F187" s="29"/>
    </row>
    <row r="188" spans="1:6">
      <c r="A188" s="14"/>
      <c r="B188" s="11"/>
      <c r="C188" s="28"/>
      <c r="D188" s="45"/>
      <c r="E188" s="31"/>
      <c r="F188" s="29"/>
    </row>
    <row r="189" spans="1:6" ht="27.6">
      <c r="A189" s="14" t="s">
        <v>148</v>
      </c>
      <c r="B189" s="11" t="s">
        <v>60</v>
      </c>
      <c r="C189" s="28" t="s">
        <v>24</v>
      </c>
      <c r="D189" s="46">
        <f>65*0.95*1.2</f>
        <v>74.099999999999994</v>
      </c>
      <c r="E189" s="31"/>
      <c r="F189" s="29"/>
    </row>
    <row r="190" spans="1:6">
      <c r="A190" s="14"/>
      <c r="B190" s="11"/>
      <c r="C190" s="28"/>
      <c r="D190" s="46"/>
      <c r="E190" s="31"/>
      <c r="F190" s="29"/>
    </row>
    <row r="191" spans="1:6" ht="31.95" customHeight="1">
      <c r="A191" s="14" t="s">
        <v>149</v>
      </c>
      <c r="B191" s="49" t="s">
        <v>61</v>
      </c>
      <c r="C191" s="28" t="s">
        <v>24</v>
      </c>
      <c r="D191" s="46">
        <v>8</v>
      </c>
      <c r="E191" s="31"/>
      <c r="F191" s="29"/>
    </row>
    <row r="192" spans="1:6">
      <c r="A192" s="14"/>
      <c r="B192" s="11"/>
      <c r="C192" s="28"/>
      <c r="D192" s="46"/>
      <c r="E192" s="31"/>
      <c r="F192" s="29"/>
    </row>
    <row r="193" spans="1:6" ht="27.6">
      <c r="A193" s="14" t="s">
        <v>150</v>
      </c>
      <c r="B193" s="11" t="s">
        <v>63</v>
      </c>
      <c r="C193" s="28" t="s">
        <v>26</v>
      </c>
      <c r="D193" s="46">
        <v>90</v>
      </c>
      <c r="E193" s="31"/>
      <c r="F193" s="29"/>
    </row>
    <row r="194" spans="1:6">
      <c r="A194" s="14"/>
      <c r="B194" s="11"/>
      <c r="C194" s="28"/>
      <c r="D194" s="46"/>
      <c r="E194" s="31"/>
      <c r="F194" s="29"/>
    </row>
    <row r="195" spans="1:6" ht="27.6">
      <c r="A195" s="14" t="s">
        <v>151</v>
      </c>
      <c r="B195" s="11" t="s">
        <v>62</v>
      </c>
      <c r="C195" s="28" t="s">
        <v>24</v>
      </c>
      <c r="D195" s="46">
        <v>80</v>
      </c>
      <c r="E195" s="31"/>
      <c r="F195" s="29"/>
    </row>
    <row r="196" spans="1:6">
      <c r="A196" s="14"/>
      <c r="B196" s="11"/>
      <c r="C196" s="28"/>
      <c r="D196" s="46"/>
      <c r="E196" s="31"/>
      <c r="F196" s="29"/>
    </row>
    <row r="197" spans="1:6">
      <c r="A197" s="14" t="s">
        <v>152</v>
      </c>
      <c r="B197" s="11" t="s">
        <v>64</v>
      </c>
      <c r="C197" s="28" t="s">
        <v>21</v>
      </c>
      <c r="D197" s="46">
        <v>200</v>
      </c>
      <c r="E197" s="31"/>
      <c r="F197" s="29"/>
    </row>
    <row r="198" spans="1:6">
      <c r="A198" s="14"/>
      <c r="B198" s="11"/>
      <c r="C198" s="45"/>
      <c r="D198" s="45"/>
      <c r="E198" s="31"/>
      <c r="F198" s="29"/>
    </row>
    <row r="199" spans="1:6" ht="34.799999999999997" customHeight="1">
      <c r="A199" s="14" t="s">
        <v>153</v>
      </c>
      <c r="B199" s="11" t="s">
        <v>39</v>
      </c>
      <c r="C199" s="45" t="s">
        <v>22</v>
      </c>
      <c r="D199" s="45">
        <v>2</v>
      </c>
      <c r="E199" s="31"/>
      <c r="F199" s="29"/>
    </row>
    <row r="200" spans="1:6">
      <c r="A200" s="14"/>
      <c r="B200" s="11"/>
      <c r="C200" s="45"/>
      <c r="D200" s="45"/>
      <c r="E200" s="31"/>
      <c r="F200" s="29"/>
    </row>
    <row r="201" spans="1:6" ht="29.4" customHeight="1">
      <c r="A201" s="14" t="s">
        <v>153</v>
      </c>
      <c r="B201" s="11" t="s">
        <v>40</v>
      </c>
      <c r="C201" s="45" t="s">
        <v>23</v>
      </c>
      <c r="D201" s="45">
        <v>1</v>
      </c>
      <c r="E201" s="31"/>
      <c r="F201" s="29"/>
    </row>
    <row r="202" spans="1:6">
      <c r="A202" s="14"/>
      <c r="B202" s="11"/>
      <c r="C202" s="45"/>
      <c r="D202" s="45"/>
      <c r="E202" s="31"/>
      <c r="F202" s="29"/>
    </row>
    <row r="203" spans="1:6">
      <c r="A203" s="14">
        <v>3.7</v>
      </c>
      <c r="B203" s="12" t="s">
        <v>18</v>
      </c>
      <c r="C203" s="45"/>
      <c r="D203" s="45"/>
      <c r="E203" s="31"/>
      <c r="F203" s="29"/>
    </row>
    <row r="204" spans="1:6">
      <c r="A204" s="14"/>
      <c r="B204" s="11"/>
      <c r="C204" s="45"/>
      <c r="D204" s="45"/>
      <c r="E204" s="31"/>
      <c r="F204" s="29"/>
    </row>
    <row r="205" spans="1:6" ht="84" customHeight="1">
      <c r="A205" s="14" t="s">
        <v>154</v>
      </c>
      <c r="B205" s="33" t="s">
        <v>55</v>
      </c>
      <c r="C205" s="47" t="s">
        <v>21</v>
      </c>
      <c r="D205" s="47">
        <v>70</v>
      </c>
      <c r="E205" s="65"/>
      <c r="F205" s="66"/>
    </row>
    <row r="206" spans="1:6">
      <c r="A206" s="14"/>
      <c r="B206" s="33"/>
      <c r="C206" s="13"/>
      <c r="D206" s="13"/>
      <c r="E206" s="65"/>
      <c r="F206" s="66"/>
    </row>
    <row r="207" spans="1:6" ht="57.6">
      <c r="A207" s="14" t="s">
        <v>155</v>
      </c>
      <c r="B207" s="34" t="s">
        <v>82</v>
      </c>
      <c r="C207" s="22" t="s">
        <v>24</v>
      </c>
      <c r="D207" s="22">
        <v>15</v>
      </c>
      <c r="E207" s="67"/>
      <c r="F207" s="66"/>
    </row>
    <row r="208" spans="1:6" ht="13.2" customHeight="1">
      <c r="A208" s="14"/>
      <c r="B208" s="35"/>
      <c r="C208" s="22" t="s">
        <v>0</v>
      </c>
      <c r="D208" s="22" t="s">
        <v>0</v>
      </c>
      <c r="E208" s="67"/>
      <c r="F208" s="66"/>
    </row>
    <row r="209" spans="1:6" ht="59.55" customHeight="1">
      <c r="A209" s="14" t="s">
        <v>156</v>
      </c>
      <c r="B209" s="34" t="s">
        <v>19</v>
      </c>
      <c r="C209" s="22" t="s">
        <v>26</v>
      </c>
      <c r="D209" s="22">
        <v>40</v>
      </c>
      <c r="E209" s="67"/>
      <c r="F209" s="66"/>
    </row>
    <row r="210" spans="1:6">
      <c r="A210" s="14"/>
      <c r="B210" s="34"/>
      <c r="C210" s="22"/>
      <c r="D210" s="22"/>
      <c r="E210" s="67"/>
      <c r="F210" s="66"/>
    </row>
    <row r="211" spans="1:6">
      <c r="A211" s="14">
        <v>4</v>
      </c>
      <c r="B211" s="36" t="s">
        <v>105</v>
      </c>
      <c r="C211" s="22"/>
      <c r="D211" s="22"/>
      <c r="E211" s="67"/>
      <c r="F211" s="66"/>
    </row>
    <row r="212" spans="1:6">
      <c r="A212" s="14"/>
      <c r="B212" s="35" t="s">
        <v>0</v>
      </c>
      <c r="C212" s="22" t="s">
        <v>0</v>
      </c>
      <c r="D212" s="22" t="s">
        <v>0</v>
      </c>
      <c r="E212" s="67"/>
      <c r="F212" s="66"/>
    </row>
    <row r="213" spans="1:6">
      <c r="A213" s="14">
        <v>4.0999999999999996</v>
      </c>
      <c r="B213" s="35" t="s">
        <v>202</v>
      </c>
      <c r="C213" s="22" t="s">
        <v>5</v>
      </c>
      <c r="D213" s="22">
        <v>1</v>
      </c>
      <c r="E213" s="67"/>
      <c r="F213" s="66"/>
    </row>
    <row r="214" spans="1:6">
      <c r="A214" s="14"/>
      <c r="B214" s="35"/>
      <c r="C214" s="22"/>
      <c r="D214" s="22"/>
      <c r="E214" s="67"/>
      <c r="F214" s="66"/>
    </row>
    <row r="215" spans="1:6" ht="15.45" customHeight="1">
      <c r="A215" s="14">
        <v>4.2</v>
      </c>
      <c r="B215" s="35" t="s">
        <v>81</v>
      </c>
      <c r="C215" s="22" t="s">
        <v>11</v>
      </c>
      <c r="D215" s="22">
        <v>1</v>
      </c>
      <c r="E215" s="67"/>
      <c r="F215" s="66"/>
    </row>
    <row r="216" spans="1:6">
      <c r="A216" s="75"/>
      <c r="B216" s="23"/>
      <c r="C216" s="28"/>
      <c r="D216" s="28"/>
      <c r="E216" s="62"/>
      <c r="F216" s="29"/>
    </row>
    <row r="217" spans="1:6">
      <c r="A217" s="76">
        <v>5</v>
      </c>
      <c r="B217" s="32" t="s">
        <v>164</v>
      </c>
      <c r="C217" s="28"/>
      <c r="D217" s="28"/>
      <c r="E217" s="62"/>
      <c r="F217" s="29"/>
    </row>
    <row r="218" spans="1:6">
      <c r="A218" s="75"/>
      <c r="B218" s="23" t="s">
        <v>165</v>
      </c>
      <c r="C218" s="28"/>
      <c r="D218" s="28"/>
      <c r="E218" s="62"/>
      <c r="F218" s="29"/>
    </row>
    <row r="219" spans="1:6">
      <c r="A219" s="75"/>
      <c r="B219" s="23"/>
      <c r="C219" s="28"/>
      <c r="D219" s="28"/>
      <c r="E219" s="62"/>
      <c r="F219" s="29"/>
    </row>
    <row r="220" spans="1:6">
      <c r="A220" s="76">
        <v>6</v>
      </c>
      <c r="B220" s="23" t="s">
        <v>166</v>
      </c>
      <c r="C220" s="28" t="s">
        <v>46</v>
      </c>
      <c r="D220" s="28">
        <v>1</v>
      </c>
      <c r="E220" s="62"/>
      <c r="F220" s="29"/>
    </row>
    <row r="221" spans="1:6" ht="15" thickBot="1">
      <c r="A221" s="14"/>
      <c r="B221" s="5"/>
      <c r="C221" s="28"/>
      <c r="D221" s="28"/>
      <c r="E221" s="62"/>
      <c r="F221" s="29"/>
    </row>
    <row r="222" spans="1:6" ht="26.55" customHeight="1" thickBot="1">
      <c r="A222" s="77"/>
      <c r="B222" s="40" t="s">
        <v>20</v>
      </c>
      <c r="C222" s="79"/>
      <c r="D222" s="79"/>
      <c r="E222" s="80"/>
      <c r="F222" s="81"/>
    </row>
    <row r="223" spans="1:6">
      <c r="E223" s="68"/>
    </row>
  </sheetData>
  <mergeCells count="1">
    <mergeCell ref="A2:B2"/>
  </mergeCells>
  <phoneticPr fontId="2" type="noConversion"/>
  <pageMargins left="0.7" right="0.7" top="0.75" bottom="0.75" header="0.3" footer="0.3"/>
  <pageSetup scale="25" orientation="portrait" r:id="rId1"/>
  <rowBreaks count="1" manualBreakCount="1">
    <brk id="12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E6BB730D72A0749AC5015496B357F04" ma:contentTypeVersion="16" ma:contentTypeDescription="Create a new document." ma:contentTypeScope="" ma:versionID="f4055220ebd657940506d444de993d1e">
  <xsd:schema xmlns:xsd="http://www.w3.org/2001/XMLSchema" xmlns:xs="http://www.w3.org/2001/XMLSchema" xmlns:p="http://schemas.microsoft.com/office/2006/metadata/properties" xmlns:ns3="49abce9b-52f3-480d-b546-a46d7b49d318" xmlns:ns4="b6d14060-dfcb-43c2-8ed7-ba951b26e441" targetNamespace="http://schemas.microsoft.com/office/2006/metadata/properties" ma:root="true" ma:fieldsID="2639ba6d2460e1e0746a058d92abff7b" ns3:_="" ns4:_="">
    <xsd:import namespace="49abce9b-52f3-480d-b546-a46d7b49d318"/>
    <xsd:import namespace="b6d14060-dfcb-43c2-8ed7-ba951b26e44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_activity" minOccurs="0"/>
                <xsd:element ref="ns4:MediaServiceLocation" minOccurs="0"/>
                <xsd:element ref="ns4:MediaServiceGenerationTime" minOccurs="0"/>
                <xsd:element ref="ns4:MediaServiceEventHashCode" minOccurs="0"/>
                <xsd:element ref="ns4:MediaServiceObjectDetectorVersions" minOccurs="0"/>
                <xsd:element ref="ns4:MediaServiceSearchProperties" minOccurs="0"/>
                <xsd:element ref="ns4:MediaServiceSystem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abce9b-52f3-480d-b546-a46d7b49d31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d14060-dfcb-43c2-8ed7-ba951b26e44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_activity" ma:index="16" nillable="true" ma:displayName="_activity" ma:hidden="true" ma:internalName="_activity">
      <xsd:simpleType>
        <xsd:restriction base="dms:Note"/>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b6d14060-dfcb-43c2-8ed7-ba951b26e441" xsi:nil="true"/>
  </documentManagement>
</p:properties>
</file>

<file path=customXml/itemProps1.xml><?xml version="1.0" encoding="utf-8"?>
<ds:datastoreItem xmlns:ds="http://schemas.openxmlformats.org/officeDocument/2006/customXml" ds:itemID="{52519ECA-AB8B-416D-A50A-0FE59C3595E8}">
  <ds:schemaRefs>
    <ds:schemaRef ds:uri="http://schemas.microsoft.com/sharepoint/v3/contenttype/forms"/>
  </ds:schemaRefs>
</ds:datastoreItem>
</file>

<file path=customXml/itemProps2.xml><?xml version="1.0" encoding="utf-8"?>
<ds:datastoreItem xmlns:ds="http://schemas.openxmlformats.org/officeDocument/2006/customXml" ds:itemID="{54D8623D-25B8-4F5D-9A4E-32D623A9B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abce9b-52f3-480d-b546-a46d7b49d318"/>
    <ds:schemaRef ds:uri="b6d14060-dfcb-43c2-8ed7-ba951b26e4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42517A-57DE-479A-80E5-D2A33246CB03}">
  <ds:schemaRefs>
    <ds:schemaRef ds:uri="http://schemas.microsoft.com/office/infopath/2007/PartnerControls"/>
    <ds:schemaRef ds:uri="http://schemas.microsoft.com/office/2006/documentManagement/types"/>
    <ds:schemaRef ds:uri="http://purl.org/dc/elements/1.1/"/>
    <ds:schemaRef ds:uri="http://www.w3.org/XML/1998/namespace"/>
    <ds:schemaRef ds:uri="http://purl.org/dc/dcmitype/"/>
    <ds:schemaRef ds:uri="49abce9b-52f3-480d-b546-a46d7b49d318"/>
    <ds:schemaRef ds:uri="b6d14060-dfcb-43c2-8ed7-ba951b26e441"/>
    <ds:schemaRef ds:uri="http://schemas.microsoft.com/office/2006/metadata/propertie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vt:lpstr>
      <vt:lpstr>'BOQ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JERRY</dc:creator>
  <cp:lastModifiedBy>Nokuthula Ntshingila</cp:lastModifiedBy>
  <cp:lastPrinted>2024-07-04T11:59:57Z</cp:lastPrinted>
  <dcterms:created xsi:type="dcterms:W3CDTF">2024-07-03T11:56:59Z</dcterms:created>
  <dcterms:modified xsi:type="dcterms:W3CDTF">2025-09-03T08:11:40Z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0x010100EE6BB730D72A0749AC5015496B357F04</vt:lpwstr>
  </property>
</Properties>
</file>