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C:\Users\BrooksNM\Documents\NB\Corporate\Corporate Services\Non-Technical Services EAL\"/>
    </mc:Choice>
  </mc:AlternateContent>
  <xr:revisionPtr revIDLastSave="0" documentId="8_{3232489C-ECBA-4AC2-A7AB-1E6FC64150C5}" xr6:coauthVersionLast="47" xr6:coauthVersionMax="47" xr10:uidLastSave="{00000000-0000-0000-0000-000000000000}"/>
  <bookViews>
    <workbookView xWindow="-110" yWindow="-110" windowWidth="19420" windowHeight="10420" tabRatio="577" firstSheet="2" activeTab="4" xr2:uid="{00000000-000D-0000-FFFF-FFFF00000000}"/>
  </bookViews>
  <sheets>
    <sheet name="Summary" sheetId="27" r:id="rId1"/>
    <sheet name="1. Preliminaries" sheetId="21" r:id="rId2"/>
    <sheet name="2. Rate only &amp; Provisional Sums" sheetId="32" r:id="rId3"/>
    <sheet name="3 Cleaning &amp; Hygiene" sheetId="1" r:id="rId4"/>
    <sheet name="4. Hostel Cleaning &amp; Hygiene" sheetId="3" r:id="rId5"/>
    <sheet name="5. Food &amp; Beverage" sheetId="31" r:id="rId6"/>
    <sheet name="6. Horticulture" sheetId="5" r:id="rId7"/>
    <sheet name="7. Pest Control" sheetId="6" r:id="rId8"/>
    <sheet name="8. Waste Management" sheetId="7" r:id="rId9"/>
    <sheet name="9. Dam &amp; other Services" sheetId="30" r:id="rId10"/>
    <sheet name="10. Car Wash Services - Rate on" sheetId="8" r:id="rId11"/>
  </sheets>
  <definedNames>
    <definedName name="\a">#N/A</definedName>
    <definedName name="\b">#REF!</definedName>
    <definedName name="\c">#REF!</definedName>
    <definedName name="\d">#N/A</definedName>
    <definedName name="\e">#REF!</definedName>
    <definedName name="\f">#REF!</definedName>
    <definedName name="\g">#REF!</definedName>
    <definedName name="\h">#REF!</definedName>
    <definedName name="\i">#REF!</definedName>
    <definedName name="_17_">#REF!</definedName>
    <definedName name="_19_0">#REF!</definedName>
    <definedName name="_28L">#REF!</definedName>
    <definedName name="_30P_0Print_Area">#REF!</definedName>
    <definedName name="_38P__Print_Area">#REF!</definedName>
    <definedName name="_9_">#REF!</definedName>
    <definedName name="_C8">#REF!</definedName>
    <definedName name="_J">#REF!</definedName>
    <definedName name="_Order1" hidden="1">255</definedName>
    <definedName name="_Z">#REF!</definedName>
    <definedName name="ACwvu.all." hidden="1">#REF!</definedName>
    <definedName name="ACwvu.prices." hidden="1">#REF!</definedName>
    <definedName name="ACwvu.summary." hidden="1">#REF!</definedName>
    <definedName name="Cwvu.summary." hidden="1">#REF!</definedName>
    <definedName name="PAGE1">#N/A</definedName>
    <definedName name="_xlnm.Print_Area" localSheetId="1">'1. Preliminaries'!$A$1:$H$272</definedName>
    <definedName name="_xlnm.Print_Area" localSheetId="10">'10. Car Wash Services - Rate on'!$A$1:$I$42</definedName>
    <definedName name="_xlnm.Print_Area" localSheetId="2">'2. Rate only &amp; Provisional Sums'!$A$1:$I$298</definedName>
    <definedName name="_xlnm.Print_Area" localSheetId="3">'3 Cleaning &amp; Hygiene'!$A$1:$I$108</definedName>
    <definedName name="_xlnm.Print_Area" localSheetId="4">'4. Hostel Cleaning &amp; Hygiene'!$A$1:$I$114</definedName>
    <definedName name="_xlnm.Print_Area" localSheetId="6">'6. Horticulture'!$A$1:$I$61</definedName>
    <definedName name="_xlnm.Print_Area" localSheetId="7">'7. Pest Control'!$A$1:$I$47</definedName>
    <definedName name="_xlnm.Print_Area" localSheetId="8">'8. Waste Management'!$A$1:$I$107</definedName>
    <definedName name="_xlnm.Print_Area" localSheetId="0">Summary!$A$1:$E$19</definedName>
    <definedName name="Print_Area_MI">#REF!</definedName>
    <definedName name="_xlnm.Print_Titles" localSheetId="0">Summary!$1:$5</definedName>
    <definedName name="Rwvu.all." hidden="1">#REF!,#REF!</definedName>
    <definedName name="Rwvu.prices." hidden="1">#REF!,#REF!</definedName>
    <definedName name="Rwvu.summary."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wvu.all." hidden="1">#REF!</definedName>
    <definedName name="Swvu.prices." hidden="1">#REF!</definedName>
    <definedName name="Swvu.summary." hidden="1">#REF!</definedName>
    <definedName name="THAT">#REF!</definedName>
    <definedName name="THIS">#REF!</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Z_07E28E77_F6FA_11D1_8C51_444553540000_.wvu.Cols" hidden="1">#REF!,#REF!</definedName>
    <definedName name="Z_07E28E80_F6FA_11D1_8C51_444553540000_.wvu.Cols" hidden="1">#REF!,#REF!</definedName>
    <definedName name="Z_07E28E85_F6FA_11D1_8C51_444553540000_.wvu.Cols" hidden="1">#REF!</definedName>
    <definedName name="Z_0F778F74_F6F1_11D1_8C51_444553540000_.wvu.Cols" hidden="1">#REF!,#REF!</definedName>
    <definedName name="Z_0F778F7D_F6F1_11D1_8C51_444553540000_.wvu.Cols" hidden="1">#REF!,#REF!</definedName>
    <definedName name="Z_0F778F82_F6F1_11D1_8C51_444553540000_.wvu.Cols" hidden="1">#REF!</definedName>
    <definedName name="Z_1BB37995_F9EC_11D1_8C51_444553540000_.wvu.Cols" hidden="1">#REF!,#REF!</definedName>
    <definedName name="Z_1BB3799E_F9EC_11D1_8C51_444553540000_.wvu.Cols" hidden="1">#REF!,#REF!</definedName>
    <definedName name="Z_1BB379A3_F9EC_11D1_8C51_444553540000_.wvu.Cols" hidden="1">#REF!</definedName>
    <definedName name="Z_1C8D1AB5_F70D_11D1_8C51_444553540000_.wvu.Cols" hidden="1">#REF!,#REF!</definedName>
    <definedName name="Z_1C8D1ABE_F70D_11D1_8C51_444553540000_.wvu.Cols" hidden="1">#REF!,#REF!</definedName>
    <definedName name="Z_1C8D1AC3_F70D_11D1_8C51_444553540000_.wvu.Cols" hidden="1">#REF!</definedName>
    <definedName name="Z_201040E3_EFFE_11D1_A0B0_00A0246C5A5D_.wvu.Cols" hidden="1">#REF!,#REF!</definedName>
    <definedName name="Z_201040EC_EFFE_11D1_A0B0_00A0246C5A5D_.wvu.Cols" hidden="1">#REF!,#REF!</definedName>
    <definedName name="Z_201040F1_EFFE_11D1_A0B0_00A0246C5A5D_.wvu.Cols" hidden="1">#REF!</definedName>
    <definedName name="Z_2F9A8219_FAB3_11D1_8C51_444553540000_.wvu.Cols" hidden="1">#REF!,#REF!</definedName>
    <definedName name="Z_2F9A8222_FAB3_11D1_8C51_444553540000_.wvu.Cols" hidden="1">#REF!,#REF!</definedName>
    <definedName name="Z_2F9A8227_FAB3_11D1_8C51_444553540000_.wvu.Cols" hidden="1">#REF!</definedName>
    <definedName name="Z_36EC52B6_F657_11D1_8C51_444553540000_.wvu.Cols" hidden="1">#REF!,#REF!</definedName>
    <definedName name="Z_36EC52C0_F657_11D1_8C51_444553540000_.wvu.Cols" hidden="1">#REF!,#REF!</definedName>
    <definedName name="Z_36EC52C6_F657_11D1_8C51_444553540000_.wvu.Cols" hidden="1">#REF!</definedName>
    <definedName name="Z_42D42DD2_F3CA_11D1_8C51_444553540000_.wvu.Cols" hidden="1">#REF!,#REF!</definedName>
    <definedName name="Z_42D42DDB_F3CA_11D1_8C51_444553540000_.wvu.Cols" hidden="1">#REF!,#REF!</definedName>
    <definedName name="Z_42D42DE0_F3CA_11D1_8C51_444553540000_.wvu.Cols" hidden="1">#REF!</definedName>
    <definedName name="Z_5488E252_F3A7_11D1_8C51_444553540000_.wvu.Cols" hidden="1">#REF!,#REF!</definedName>
    <definedName name="Z_5488E25B_F3A7_11D1_8C51_444553540000_.wvu.Cols" hidden="1">#REF!,#REF!</definedName>
    <definedName name="Z_5488E260_F3A7_11D1_8C51_444553540000_.wvu.Cols" hidden="1">#REF!</definedName>
    <definedName name="Z_57011824_F624_11D1_8C51_444553540000_.wvu.Cols" hidden="1">#REF!,#REF!</definedName>
    <definedName name="Z_5701182E_F624_11D1_8C51_444553540000_.wvu.Cols" hidden="1">#REF!,#REF!</definedName>
    <definedName name="Z_57011834_F624_11D1_8C51_444553540000_.wvu.Cols" hidden="1">#REF!</definedName>
    <definedName name="Z_7C7048D6_F613_11D1_8C51_444553540000_.wvu.Cols" hidden="1">#REF!,#REF!</definedName>
    <definedName name="Z_7C7048E0_F613_11D1_8C51_444553540000_.wvu.Cols" hidden="1">#REF!,#REF!</definedName>
    <definedName name="Z_7C7048E6_F613_11D1_8C51_444553540000_.wvu.Cols" hidden="1">#REF!</definedName>
    <definedName name="Z_88CD029A_F928_11D1_8C51_444553540000_.wvu.Cols" hidden="1">#REF!,#REF!</definedName>
    <definedName name="Z_88CD02A3_F928_11D1_8C51_444553540000_.wvu.Cols" hidden="1">#REF!,#REF!</definedName>
    <definedName name="Z_88CD02A8_F928_11D1_8C51_444553540000_.wvu.Cols" hidden="1">#REF!</definedName>
    <definedName name="Z_96929736_F6C3_11D1_8C51_444553540000_.wvu.Cols" hidden="1">#REF!,#REF!</definedName>
    <definedName name="Z_96929740_F6C3_11D1_8C51_444553540000_.wvu.Cols" hidden="1">#REF!,#REF!</definedName>
    <definedName name="Z_96929746_F6C3_11D1_8C51_444553540000_.wvu.Cols" hidden="1">#REF!</definedName>
    <definedName name="Z_98F27197_11A4_11D2_8C51_444553540000_.wvu.Cols" hidden="1">#REF!,#REF!</definedName>
    <definedName name="Z_98F271A0_11A4_11D2_8C51_444553540000_.wvu.Cols" hidden="1">#REF!,#REF!</definedName>
    <definedName name="Z_98F271A5_11A4_11D2_8C51_444553540000_.wvu.Cols" hidden="1">#REF!</definedName>
    <definedName name="Z_AD5D9037_FB84_11D1_8C51_444553540000_.wvu.Cols" hidden="1">#REF!,#REF!</definedName>
    <definedName name="Z_AD5D9040_FB84_11D1_8C51_444553540000_.wvu.Cols" hidden="1">#REF!,#REF!</definedName>
    <definedName name="Z_AD5D9045_FB84_11D1_8C51_444553540000_.wvu.Cols" hidden="1">#REF!</definedName>
    <definedName name="Z_ADC94474_F55C_11D1_8C51_444553540000_.wvu.Cols" hidden="1">#REF!,#REF!</definedName>
    <definedName name="Z_ADC9447D_F55C_11D1_8C51_444553540000_.wvu.Cols" hidden="1">#REF!,#REF!</definedName>
    <definedName name="Z_ADC94482_F55C_11D1_8C51_444553540000_.wvu.Cols" hidden="1">#REF!</definedName>
    <definedName name="Z_C772F4DA_F46C_11D1_8C51_444553540000_.wvu.Cols" hidden="1">#REF!,#REF!</definedName>
    <definedName name="Z_C772F4E3_F46C_11D1_8C51_444553540000_.wvu.Cols" hidden="1">#REF!,#REF!</definedName>
    <definedName name="Z_C772F4E8_F46C_11D1_8C51_444553540000_.wvu.Cols" hidden="1">#REF!</definedName>
    <definedName name="Z_DD23A3E7_1197_11D2_8C51_444553540000_.wvu.Cols" hidden="1">#REF!,#REF!</definedName>
    <definedName name="Z_DD23A3F0_1197_11D2_8C51_444553540000_.wvu.Cols" hidden="1">#REF!,#REF!</definedName>
    <definedName name="Z_DD23A3F5_1197_11D2_8C51_444553540000_.wvu.Cols" hidden="1">#REF!</definedName>
    <definedName name="Z_E1908297_FB98_11D1_8C51_444553540000_.wvu.Cols" hidden="1">#REF!,#REF!</definedName>
    <definedName name="Z_E19082A0_FB98_11D1_8C51_444553540000_.wvu.Cols" hidden="1">#REF!,#REF!</definedName>
    <definedName name="Z_E19082A5_FB98_11D1_8C51_444553540000_.wvu.Cols" hidden="1">#REF!</definedName>
    <definedName name="Z_E23C3916_F64C_11D1_8C51_444553540000_.wvu.Cols" hidden="1">#REF!,#REF!</definedName>
    <definedName name="Z_E23C3920_F64C_11D1_8C51_444553540000_.wvu.Cols" hidden="1">#REF!,#REF!</definedName>
    <definedName name="Z_E23C3926_F64C_11D1_8C51_444553540000_.wvu.Cols" hidden="1">#REF!</definedName>
    <definedName name="Z_E23C3926_F64C_11D1_8C51_444553540000_.wvu.Rows" hidden="1">#REF!</definedName>
    <definedName name="Z_E9F13515_FA03_11D1_8C51_444553540000_.wvu.Cols" hidden="1">#REF!,#REF!</definedName>
    <definedName name="Z_E9F1351E_FA03_11D1_8C51_444553540000_.wvu.Cols" hidden="1">#REF!,#REF!</definedName>
    <definedName name="Z_E9F13523_FA03_11D1_8C51_444553540000_.wvu.Cols" hidden="1">#REF!</definedName>
    <definedName name="Z_F7CC403E_074D_11D2_8C51_444553540000_.wvu.Cols" hidden="1">#REF!,#REF!</definedName>
    <definedName name="Z_F7CC4047_074D_11D2_8C51_444553540000_.wvu.Cols" hidden="1">#REF!,#REF!</definedName>
    <definedName name="Z_F7CC404C_074D_11D2_8C51_444553540000_.wvu.Cols"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8" i="27" l="1"/>
  <c r="H19" i="31"/>
  <c r="H21" i="31"/>
  <c r="H23" i="31"/>
  <c r="H25" i="31"/>
  <c r="H27" i="31"/>
  <c r="H29" i="31"/>
  <c r="H31" i="31"/>
  <c r="H33" i="31"/>
  <c r="H99" i="1"/>
  <c r="H107" i="1" s="1"/>
  <c r="H105" i="1"/>
  <c r="H103" i="1"/>
  <c r="H101" i="1"/>
  <c r="H97" i="1"/>
  <c r="H95" i="1"/>
  <c r="H93" i="1"/>
  <c r="H91" i="1"/>
  <c r="H89" i="1"/>
  <c r="H63" i="1"/>
  <c r="H61" i="1"/>
  <c r="H59" i="1"/>
  <c r="H57" i="1"/>
  <c r="H55" i="1"/>
  <c r="H53" i="1"/>
  <c r="H51" i="1"/>
  <c r="H49" i="1"/>
  <c r="H17" i="30"/>
  <c r="F17" i="30"/>
  <c r="H37" i="8" l="1"/>
  <c r="H41" i="8" s="1"/>
  <c r="H67" i="32" l="1"/>
  <c r="H69" i="32"/>
  <c r="H295" i="32"/>
  <c r="F21" i="21"/>
  <c r="J39" i="7"/>
  <c r="H19" i="30"/>
  <c r="H54" i="1"/>
  <c r="F47" i="3" l="1"/>
  <c r="F49" i="3" s="1"/>
  <c r="F51" i="3" s="1"/>
  <c r="F53" i="3" s="1"/>
  <c r="F55" i="3" s="1"/>
  <c r="F57" i="3" s="1"/>
  <c r="F59" i="3" s="1"/>
  <c r="F61" i="3" s="1"/>
  <c r="F63" i="3" s="1"/>
  <c r="F67" i="3" s="1"/>
  <c r="F69" i="3" s="1"/>
  <c r="F95" i="3" s="1"/>
  <c r="F97" i="3" s="1"/>
  <c r="F99" i="3" s="1"/>
  <c r="F101" i="3" s="1"/>
  <c r="F103" i="3" s="1"/>
  <c r="F105" i="3" s="1"/>
  <c r="F15" i="31" s="1"/>
  <c r="F43" i="6"/>
  <c r="F246" i="21"/>
  <c r="F47" i="1" s="1"/>
  <c r="F17" i="31" s="1"/>
  <c r="F107" i="3" l="1"/>
  <c r="F109" i="3"/>
  <c r="F111" i="3" s="1"/>
  <c r="F49" i="1"/>
  <c r="F51" i="1" s="1"/>
  <c r="F53" i="1" s="1"/>
  <c r="F55" i="1" s="1"/>
  <c r="F57" i="1" s="1"/>
  <c r="F59" i="1" s="1"/>
  <c r="F61" i="1" s="1"/>
  <c r="H16" i="30"/>
  <c r="H15" i="31"/>
  <c r="H109" i="3"/>
  <c r="H17" i="31" l="1"/>
  <c r="F19" i="31"/>
  <c r="F48" i="5"/>
  <c r="F89" i="1"/>
  <c r="F91" i="1" s="1"/>
  <c r="F93" i="1" s="1"/>
  <c r="F95" i="1" s="1"/>
  <c r="F63" i="1"/>
  <c r="H269" i="21"/>
  <c r="F35" i="6" l="1"/>
  <c r="H35" i="6" s="1"/>
  <c r="F50" i="5"/>
  <c r="H50" i="5" s="1"/>
  <c r="F21" i="31"/>
  <c r="F97" i="1"/>
  <c r="F103" i="1"/>
  <c r="H39" i="7"/>
  <c r="H41" i="7"/>
  <c r="H58" i="7"/>
  <c r="H60" i="7"/>
  <c r="H62" i="7"/>
  <c r="H64" i="7"/>
  <c r="H66" i="7"/>
  <c r="H70" i="7"/>
  <c r="H72" i="7"/>
  <c r="H74" i="7"/>
  <c r="H37" i="7"/>
  <c r="H48" i="5"/>
  <c r="H67" i="3"/>
  <c r="H69" i="3"/>
  <c r="H49" i="3"/>
  <c r="H51" i="3"/>
  <c r="H53" i="3"/>
  <c r="H55" i="3"/>
  <c r="H57" i="3"/>
  <c r="H59" i="3"/>
  <c r="H61" i="3"/>
  <c r="H63" i="3"/>
  <c r="H95" i="3"/>
  <c r="H97" i="3"/>
  <c r="H99" i="3"/>
  <c r="H101" i="3"/>
  <c r="H103" i="3"/>
  <c r="H105" i="3"/>
  <c r="H107" i="3"/>
  <c r="H111" i="3"/>
  <c r="H47" i="3"/>
  <c r="H47" i="1"/>
  <c r="H244" i="21"/>
  <c r="H246" i="21"/>
  <c r="H249" i="21"/>
  <c r="H251" i="21"/>
  <c r="H253" i="21"/>
  <c r="H255" i="21"/>
  <c r="H257" i="21"/>
  <c r="H259" i="21"/>
  <c r="H261" i="21"/>
  <c r="H263" i="21"/>
  <c r="H265" i="21"/>
  <c r="H267" i="21"/>
  <c r="H21" i="21"/>
  <c r="H113" i="3" l="1"/>
  <c r="E10" i="27" s="1"/>
  <c r="F46" i="7"/>
  <c r="F48" i="7" s="1"/>
  <c r="F50" i="7" s="1"/>
  <c r="F52" i="7" s="1"/>
  <c r="F54" i="7" s="1"/>
  <c r="F37" i="6"/>
  <c r="F39" i="6" s="1"/>
  <c r="F23" i="31"/>
  <c r="F52" i="5"/>
  <c r="H52" i="5" s="1"/>
  <c r="F99" i="1"/>
  <c r="F105" i="1"/>
  <c r="H271" i="21"/>
  <c r="E7" i="27" s="1"/>
  <c r="H43" i="6" l="1"/>
  <c r="F41" i="6"/>
  <c r="H41" i="6" s="1"/>
  <c r="F68" i="7"/>
  <c r="H68" i="7" s="1"/>
  <c r="H50" i="7"/>
  <c r="H54" i="7"/>
  <c r="F79" i="7"/>
  <c r="H79" i="7" s="1"/>
  <c r="H46" i="7"/>
  <c r="H48" i="7"/>
  <c r="H52" i="7"/>
  <c r="H37" i="6"/>
  <c r="H39" i="6"/>
  <c r="F54" i="5"/>
  <c r="H54" i="5" s="1"/>
  <c r="F25" i="31"/>
  <c r="F101" i="1"/>
  <c r="F81" i="7" l="1"/>
  <c r="F83" i="7" s="1"/>
  <c r="H46" i="6"/>
  <c r="E13" i="27" s="1"/>
  <c r="F27" i="31"/>
  <c r="F56" i="5"/>
  <c r="H56" i="5" s="1"/>
  <c r="E9" i="27"/>
  <c r="H81" i="7" l="1"/>
  <c r="F85" i="7"/>
  <c r="H83" i="7"/>
  <c r="F29" i="31"/>
  <c r="F58" i="5"/>
  <c r="H58" i="5" s="1"/>
  <c r="H60" i="5" s="1"/>
  <c r="E12" i="27" s="1"/>
  <c r="H297" i="32" l="1"/>
  <c r="E8" i="27" s="1"/>
  <c r="F31" i="31"/>
  <c r="F87" i="7"/>
  <c r="H85" i="7"/>
  <c r="F89" i="7" l="1"/>
  <c r="H87" i="7"/>
  <c r="F33" i="31"/>
  <c r="H35" i="31" l="1"/>
  <c r="E11" i="27" s="1"/>
  <c r="F91" i="7"/>
  <c r="H89" i="7"/>
  <c r="F93" i="7" l="1"/>
  <c r="H91" i="7"/>
  <c r="F95" i="7" l="1"/>
  <c r="H93" i="7"/>
  <c r="F97" i="7" l="1"/>
  <c r="H95" i="7"/>
  <c r="F99" i="7" l="1"/>
  <c r="H97" i="7"/>
  <c r="F101" i="7" l="1"/>
  <c r="H99" i="7"/>
  <c r="F15" i="30" l="1"/>
  <c r="H101" i="7"/>
  <c r="H106" i="7" s="1"/>
  <c r="E14" i="27" l="1"/>
  <c r="H15" i="30"/>
  <c r="F21" i="30"/>
  <c r="F68" i="32" s="1"/>
  <c r="H21" i="30" l="1"/>
  <c r="H23" i="30" s="1"/>
  <c r="E15" i="27" s="1"/>
  <c r="E16" i="27" l="1"/>
  <c r="E17" i="27" s="1"/>
  <c r="E19" i="27" l="1"/>
</calcChain>
</file>

<file path=xl/sharedStrings.xml><?xml version="1.0" encoding="utf-8"?>
<sst xmlns="http://schemas.openxmlformats.org/spreadsheetml/2006/main" count="958" uniqueCount="449">
  <si>
    <t>ITEM</t>
  </si>
  <si>
    <t>DESCRIPTION</t>
  </si>
  <si>
    <t>UNIT</t>
  </si>
  <si>
    <t>QUANTITY</t>
  </si>
  <si>
    <t>m</t>
  </si>
  <si>
    <t>m²</t>
  </si>
  <si>
    <t>Item</t>
  </si>
  <si>
    <t>km</t>
  </si>
  <si>
    <t>REFERENCE</t>
  </si>
  <si>
    <t>Transport</t>
  </si>
  <si>
    <t>1</t>
  </si>
  <si>
    <t xml:space="preserve">SECTION NO. 1 </t>
  </si>
  <si>
    <t>BILL NO. 1</t>
  </si>
  <si>
    <t>PRELIMINARIES AND GENERAL</t>
  </si>
  <si>
    <t>The following items should be priced under preliminaries and generals</t>
  </si>
  <si>
    <t>MANAGEMENT OF CONTRACT</t>
  </si>
  <si>
    <t>The preliminaries and generals must be priced in accordance with NEC Short term contract services and must include all indirect associated cost not priced in the Schedule of Rates.</t>
  </si>
  <si>
    <t>Management fee, contract management and Programme for the Works, etc. per month</t>
  </si>
  <si>
    <t>MATERIALS AND WORKMANSHIP</t>
  </si>
  <si>
    <t>Samples of materials</t>
  </si>
  <si>
    <t xml:space="preserve">The Servive provider shall furnish samples of materials and specimens of finishes as may be called for by the Eskom ERE (Gauteng) Official for his approval. </t>
  </si>
  <si>
    <t>Workmanship samples</t>
  </si>
  <si>
    <t xml:space="preserve">The Eskom ERE (Gauteng) Official may instruct the Service Provider to furnish samples of workmanship for his approval. Where the Eskom ERE (Gauteng) Official requires an assembly of various elements of the building or installation, which is not incorporated in the Works, the Contractor shall arrange such an assembly at the Employer's expense and the contract value shall be adjusted accordingly. </t>
  </si>
  <si>
    <t xml:space="preserve">The Eskom ERE (Gauteng) Official may reject any workmanship not corresponding with approved samples.  Approved samples are to be kept on site until the completion of the Works and thereafter removed if not required in the finished work. Adequate access and viewing facilities shall be provided. </t>
  </si>
  <si>
    <t>TEMPORARY WORKS AND PLANT</t>
  </si>
  <si>
    <t>The Tenderer is deemed to have priced against this item for all costs in respect of these requirements.</t>
  </si>
  <si>
    <t>Advertising</t>
  </si>
  <si>
    <t xml:space="preserve">All advertising rights on the site and the hoardings are reserved exclusively for the Employer. </t>
  </si>
  <si>
    <t>Plant, equipment, sheds and offices</t>
  </si>
  <si>
    <t>The Service Provider shall provide, maintain and remove on completion:</t>
  </si>
  <si>
    <t xml:space="preserve">a) All plant, equipment, scaffolding, tools and the like required for the due and proper fulfilment of the Works. </t>
  </si>
  <si>
    <t xml:space="preserve">b) Temporary sheds for the proper storage of materials and the use of the Service Provider's workers. </t>
  </si>
  <si>
    <t>Temporary Services</t>
  </si>
  <si>
    <t>Water</t>
  </si>
  <si>
    <t xml:space="preserve">Eskom ERE (Gauteng) shall ensure that water is available on site. </t>
  </si>
  <si>
    <t>GENERAL</t>
  </si>
  <si>
    <t>Protection of the Works</t>
  </si>
  <si>
    <t xml:space="preserve">Specific protection measures required by the Employer are described in detail in the Works Information </t>
  </si>
  <si>
    <t>Protection of existing and/or partially occupied Works</t>
  </si>
  <si>
    <t xml:space="preserve">The Service Provider shall provide all reasonable temporary measures to protect / isolate the existing and / or sections of the occupied Works and remove such measures on completion. </t>
  </si>
  <si>
    <t>Neglicence on the part of the service provider shall be charged by the Employer</t>
  </si>
  <si>
    <t>Site Security - Works Information</t>
  </si>
  <si>
    <t xml:space="preserve">The Service Provider shall take all appropriate measures for general site security and shall ensure that the following requirements are adhered to at all times: </t>
  </si>
  <si>
    <t>a) All workers to be in new company overalls, safety helmets, boots, etc.</t>
  </si>
  <si>
    <t>b) The following items will not be allowed on site:</t>
  </si>
  <si>
    <t>i) Fire arms or other dangerous weapons</t>
  </si>
  <si>
    <t>ii) Explosives</t>
  </si>
  <si>
    <t>iii) Liquor</t>
  </si>
  <si>
    <t>iv) Narcotic drugs</t>
  </si>
  <si>
    <t>The employees of the service provider shall be subjected to security check.</t>
  </si>
  <si>
    <t>The Service Provider must ensure at all times that the compliance with regards to safety and protection of the employers property are adhered to</t>
  </si>
  <si>
    <t>Disturbance</t>
  </si>
  <si>
    <t>The Service Provider must execute the Works with a minimum and acceptable of disturbance to premises.</t>
  </si>
  <si>
    <t>Works cleaning and clearing</t>
  </si>
  <si>
    <t xml:space="preserve">The Service Provider shall regularly clean and clear away all rubbish and excess materials as the Works proceed and leave the Works in a clean and satisfactory state for use and occupation in and satisfactory state for use and occupation in terms of the agreement. </t>
  </si>
  <si>
    <t>Vermin</t>
  </si>
  <si>
    <t xml:space="preserve">The Service Provider shall take all necessary precautions to keep the Works and site free from vermin and shall leave the Works vermin-free </t>
  </si>
  <si>
    <t>Occupational Health and Safety Act</t>
  </si>
  <si>
    <t>The Service Provider shall for the duration of this contract be deemed to be the mandatory Eskom for the purposes of the Occupational Health and Safety Act No. 85 of 1993, and he shall prior to taking occupation of the site satisfy Eskom by means of written representations that he has fully compiled with the relevant requirements of the said act.</t>
  </si>
  <si>
    <t>Acceptance by Eskom of the Service Provider's written representations in terms of the above shall constitute an agreement in writing to the arrangements and procedures between the parties to ensure compliance by the Contractor with the provision of the act referred to therein, for the purpose of section 37(2) of the said act.</t>
  </si>
  <si>
    <t>Eskom shall at all times have the right to summarily suspend the performance of the Contractor hereunder pending compliance by the Contractor with any requirement, regulation and direction referred to.</t>
  </si>
  <si>
    <t>Eskom shall be entitled to set off against any amount owed by Eskom to the service provider hereunder any loss or damage suffered by it as a result of the suspension of the contractors performance in the circumstances envisaged above.</t>
  </si>
  <si>
    <t>The tenderer shall price for all necessary items to comply with the Occupational Health and Safety Act Specification.</t>
  </si>
  <si>
    <t>SUPPLEMENTARY DOCUMENTATION</t>
  </si>
  <si>
    <t>Labour Record</t>
  </si>
  <si>
    <t xml:space="preserve">At the end of each week the Service Provider shall provide the Eskom ERE (Gauteng) Official with a written record, in schedule form, reflecting the number and description of tradesmen and labourers employed by him and all Sub-Contractors on the Works each day. </t>
  </si>
  <si>
    <t>Plant Record</t>
  </si>
  <si>
    <t xml:space="preserve">At the end of each week the Service Provider shall provide the Eskom ERE (Gauteng) Official with a written record, in schedule form, reflecting the number, type and capacity of all plant, excluding hand tools, currently used on the Works. </t>
  </si>
  <si>
    <t>Unauthorised Persons/ Workmen on Premises</t>
  </si>
  <si>
    <t xml:space="preserve">The Service Provider shall at all times strictly exclude all unauthorised persons from the Works and the site and shall set up notice boards to that effect. </t>
  </si>
  <si>
    <t>Safety Helmets and Protective Clothing</t>
  </si>
  <si>
    <t xml:space="preserve">The Service Provider shall take all necessary steps to ensure that all workmen employed on the Works comply with regulations regarding the wearing of appropriate PPE </t>
  </si>
  <si>
    <t>Media Releases, Advertising, etc.</t>
  </si>
  <si>
    <t xml:space="preserve">The Service Provider together with his Sub-Contractors shall not, without the written consent of the Employer, cause any statement or advertisement to be printed, screened or aired by the media. </t>
  </si>
  <si>
    <t>Manufacturer's Recommendations</t>
  </si>
  <si>
    <t>All commodities are to be handled, stored, used, applied and/or fixed in strict accordance with the manufacturer's instructions and recommendations and after consultation with the manufacturer's authorised representative.  Should these instructions and/ or recommendations conflict with other specified requirements the Facility Manager must be notified timeously.</t>
  </si>
  <si>
    <t>Commodities to be New</t>
  </si>
  <si>
    <t xml:space="preserve">All commodities, goods, articles or materials throughout the building are to be new so as to ensure that they are likewise in perfect condition when handed over at completion of the Work. </t>
  </si>
  <si>
    <t>Standard of Workmanship and Materials</t>
  </si>
  <si>
    <t xml:space="preserve">In the absence of detailed specifications for any item or items, National Building Regulations, the latest applicable South African Bureau of Standards Specification, or where such does not exist, then the latest applicable British Standard Specification shall apply. </t>
  </si>
  <si>
    <t>Removal and Making Good of Temporary Works, etc., on Completion</t>
  </si>
  <si>
    <t>The Service Provider shall remove all temporary Works, roads, services and the like used for this roads, services and the like used for this Contract and shall make good to the entire satisfaction of the Eskom ERE (Gauteng) Official any damage resulting therefrom.</t>
  </si>
  <si>
    <t>Signage</t>
  </si>
  <si>
    <t>All warning signage must be in English</t>
  </si>
  <si>
    <t>Environmental requirements</t>
  </si>
  <si>
    <t>All costs related to the compliance of the Environmental Requirements must be allowed for by the Contractor under this item</t>
  </si>
  <si>
    <t>Proprietary branded products</t>
  </si>
  <si>
    <t>The Service Provider shall take delivery of, handle, store, use, apply and/or fix all proprietary branded products in strict accordance with the manufacturer's instructions after consultation with the manufacturer's authorized representative.</t>
  </si>
  <si>
    <t>Contractors Responsibility</t>
  </si>
  <si>
    <t>The Employer, the Eskom ERE (Gauteng) Official and the other professional consultants shall not be responsible for any act or omission on the part of the Contractor which may result in any patent or latent defects, in materials or workmanship, breach or neglect of any local regulations.  The Service Provider shall at times be responsible for any such neglect, deviation or wrong act, whether the same discovered before or after the final certificate, or any other Certificate, has been is approved.</t>
  </si>
  <si>
    <t>Overtime</t>
  </si>
  <si>
    <t>Should overtime be required to be worked for any reason whatsoever, the costs of such overtime are to be borne by the Service Provider unless the Eskom ERE (Gauteng) Official has specifically authorized in writing, prior to the execution thereof, that costs for such overtime are to be borne by the Employer.</t>
  </si>
  <si>
    <t>Construction instructions</t>
  </si>
  <si>
    <t>Contract instructions issued on site are to be recorded in writing</t>
  </si>
  <si>
    <t>Daily Record Book</t>
  </si>
  <si>
    <t xml:space="preserve">The Contractor shall record in triplicate in a suitable A4 size triplicate book kept at the site, a daily record book of work done, all site visits by the Eskom ERE (Gauteng) Official and other professional personnel and all events affecting the Works, such as progress, issue of plans, breakdown of machinery, etc.  The labour, plant and material on site shall be recorded as well as work performed.  Entries must be made by the Contractor and must be signed and forwarded to the Eskom ERE (Gauteng) Official for his counter-signature on a daily basis. </t>
  </si>
  <si>
    <t>Special Works/Direct Contracts</t>
  </si>
  <si>
    <t xml:space="preserve"> The Employer shall have the right to employ other Contractors (hereinafter referred to as 'Direct Contractors') to execute any special or other  Works whether contained in this Contract or not, concurrently with the work  being executed under this contract.</t>
  </si>
  <si>
    <t>The Service Provider shall not be entitled to any percentage, profit or discount on the value of any work executed by 'Direct Contractor's . The Service Provider shall allow Direct Contractors, etc., to use, free of charge, the latrine accommodation and water and power supply on the site, and shall not in any way hinder or prevent the execution of their work.</t>
  </si>
  <si>
    <t>Guarantees and Maintenance Manuals</t>
  </si>
  <si>
    <t>The Service Provider shall obtain and hand over to the Eskom ERE (Gauteng) Official on Completion of any task or service, all relevant guarantees, any operating and maintenance instruction manuals, data or instructions required by the Eskom ERE (Gauteng) Official or provided by manufacturer's, suppliers or Sub-Contractors.</t>
  </si>
  <si>
    <t>The Service Provider shall ensure that all warranties and guarantees received are fully ceded to the Employer.</t>
  </si>
  <si>
    <t>The supply of all materials are deemed to include the following:</t>
  </si>
  <si>
    <t>Transport, conveying, cartage, carriage and delivery, etc.</t>
  </si>
  <si>
    <t>Taking delivery, unloading, storing, unpacking, hoisting or lowering and handling</t>
  </si>
  <si>
    <t>All applicable import taxes and duties.</t>
  </si>
  <si>
    <t>All obligations arising out of the Provisional Bills of Quantities, and all costs and charges deemed necessary for complying with the terms and conditions herein.</t>
  </si>
  <si>
    <t xml:space="preserve"> </t>
  </si>
  <si>
    <t xml:space="preserve">The Service Provider shall remove all (except where specifically stated otherwise) temporary Works, roads, services and the like used for this Contract and shall make good to the entire satisfaction of the Eskom ERE (Gauteng) Official any damage resulting therefrom. </t>
  </si>
  <si>
    <t>Making Good</t>
  </si>
  <si>
    <t xml:space="preserve"> All materials and workmanship in building up, making good, etc., are to match existing and where new materials abut existing, they are to be neatly jointed to same. </t>
  </si>
  <si>
    <t xml:space="preserve"> 'Making good' existing work where disturbed or damaged shall mean the provision of the necessary new material to match existing and the necessary workmanship so that a complete restoration is achieved to the satisfaction of the Eskom ERE (Gauteng) Official.</t>
  </si>
  <si>
    <t>Making good' where abutting walls, etc., are removed, shall mean the provision of the necessary material and workmanship in filling the gaps to match surrounding finishes so that a complete and perfect surface, continuous with surrounding surfaces and matching of same, is obtained to the Eskom ERE (Gauteng) Official's satisfaction.</t>
  </si>
  <si>
    <t>Mode of Procedure</t>
  </si>
  <si>
    <t>Not withstanding anything to the contrary contained herein the Eskom ERE (Gauteng) Official at all times reserves the right to direct the order in which the various parts of the Contract are to be executed.  The Service Provider shall give priority to any individual section or portion of the Works that, in the opinion of the Eskom ERE (Gauteng) Official, requires to be expedited.</t>
  </si>
  <si>
    <t>Should it appear, in the Eskom ERE (Gauteng) Official's opinion, that work in any area is not being executed in accordance with the requirements of the Contract Programme, the Service Provider shall provide additional manpower and resources and shall work additional overtime and do everything else required to bring the work back to programme to the satisfaction of the Eskom ERE (Gauteng) Official and to the Contractor's cost</t>
  </si>
  <si>
    <t>Method Statement</t>
  </si>
  <si>
    <t>The Tenderer shall produce, when required to do so by the Eskom ERE (Gauteng) Official, a Method Statement outlining the methods of construction and labour and plant resources that he proposes to use in the execution of the Works.  Any approval given or observation made by the Eskom ERE (Gauteng) Official shall not relieve the Contractor of his sole responsibility to adopt the methods of construction and to provide the labour and plant resources necessary for the due and proper timeous execution of the Works.</t>
  </si>
  <si>
    <t>Encroachment</t>
  </si>
  <si>
    <t>During the course of the building operations, the Contractor shall be held entirely responsible for any encroachment onto any adjoining properties, buildings, etc., or servitudes and the cost of any remedial measures as required by the Eskom ERE (Gauteng) Official shall be borne by the Contractor</t>
  </si>
  <si>
    <t>SHE requirements</t>
  </si>
  <si>
    <t>The Service Provider shall take the necessary steps to ensure that all workmen employed on the Works comply with regulations regarding the wearing of Personal Protective Equipment as per Eskom's PPE Matrix.</t>
  </si>
  <si>
    <t>The Service Provider will provide mandatory OHS Training to all workmen before the commencement of the works. All Workers employed during the contract shall also receive training before gaining access to the site. e.g. SHE Representative, First Aid, Fire Fighting, risk assessment.</t>
  </si>
  <si>
    <t>The Service Provider shall provide task specific training to his employees where a specific task is to be undertaken during the works period e.g. Working at heights, Supervisory (OHS legal liability).</t>
  </si>
  <si>
    <t xml:space="preserve">The Service Provider must provide the necessary communication tools in the case of emergency, these tools must be kept on site. </t>
  </si>
  <si>
    <t xml:space="preserve">The Service Provider shall take the necessary provisions for an emergency. This includes First aid boxes, fire extinguisher and emergency alarm in the case of an emergency on site. These essentials must be stored in places that are easily accessible. </t>
  </si>
  <si>
    <t>The Service Provider must take the necessary steps to manage Incidents that occur on site. (meetings, training)</t>
  </si>
  <si>
    <t>The Service Provider is to appoint a competent person as a SHE Officer for the duration of the project. The SHE Officer must carry out all of the services and duties required.</t>
  </si>
  <si>
    <t>SHE Plan for all sites</t>
  </si>
  <si>
    <t>SHE officer on site per month</t>
  </si>
  <si>
    <t>Cost of transport/ travelling (Toll Fees to be allowed for in tendered rates)</t>
  </si>
  <si>
    <t>The Tenderer is referred to the relevant clauses in the latest edition of the Model Preambles for Trades and to the Supplementary Preambles.</t>
  </si>
  <si>
    <t>Overtime work and normal work:</t>
  </si>
  <si>
    <t>The tenderers are advised that the following works may be done during normal working hours as well as after normal working hours. Tenderers must make due allowance for these working hours in the pricing as no claims will be entertained in this regard.</t>
  </si>
  <si>
    <t>Scope of Works</t>
  </si>
  <si>
    <t>The tenderer is advised that the bills of quantities must be read in conjuction with the Scope of Works (Annexure A).</t>
  </si>
  <si>
    <t>BILL NO. 2</t>
  </si>
  <si>
    <t>PREAMBLES</t>
  </si>
  <si>
    <t>SUPPLEMENTARY PREAMBLES</t>
  </si>
  <si>
    <t>Rate Approvals:</t>
  </si>
  <si>
    <t>The tenderer is advised that any rate that is required for new work must include the following breakdown:</t>
  </si>
  <si>
    <t>Material, labour, plant, wastage, transport and profit.</t>
  </si>
  <si>
    <t>Hr</t>
  </si>
  <si>
    <t>Rate approvals:</t>
  </si>
  <si>
    <t>Rate approvals must be authorised by the Eskom ERE (GAUTENG) Official prior to work being carried out.</t>
  </si>
  <si>
    <t>HOURLY RATE: GAUTENG</t>
  </si>
  <si>
    <t>The tenderer is advised that the following items are Labour Rates for items not covered in this Bills of Quantities.</t>
  </si>
  <si>
    <t>Tenderers are advised that all labour charges and transport charges must be procured from the closest to the effected site.</t>
  </si>
  <si>
    <t>Any call out work commenced during working hours and completed after normal working hours will be compensated by using normal working hour rates only.</t>
  </si>
  <si>
    <t>Any call out work commenced after normal working hours will be compensated by using after normal working hour rates only.</t>
  </si>
  <si>
    <t>Prior written approval must be received from the Eskom ERE (GAUTENG) Official prior to commencement of work.</t>
  </si>
  <si>
    <t>Work to be done from Monday to Friday between 7:30am and 4pm:</t>
  </si>
  <si>
    <t>SECTION NO. 2</t>
  </si>
  <si>
    <t xml:space="preserve">The total cost of remuneration per worker must not be paid lower than Government Gazzeted rates and must include the following items </t>
  </si>
  <si>
    <t>Basic Salary</t>
  </si>
  <si>
    <t>Leave pay</t>
  </si>
  <si>
    <t>Sick pay</t>
  </si>
  <si>
    <t>UIF</t>
  </si>
  <si>
    <t>COID</t>
  </si>
  <si>
    <t>Provident Fund</t>
  </si>
  <si>
    <t>Bonus</t>
  </si>
  <si>
    <t>NCCA</t>
  </si>
  <si>
    <t>Skill Levy</t>
  </si>
  <si>
    <t>Uniform</t>
  </si>
  <si>
    <t>Subtotal 1</t>
  </si>
  <si>
    <t>ADD</t>
  </si>
  <si>
    <t>TOTAL CARRIED TO FORM OF OFFER</t>
  </si>
  <si>
    <t>TOTAL CARRIED TO FINAL SUMMARY</t>
  </si>
  <si>
    <t>PROVISIONAL SUM</t>
  </si>
  <si>
    <t>3</t>
  </si>
  <si>
    <t>4</t>
  </si>
  <si>
    <t>8</t>
  </si>
  <si>
    <t>9</t>
  </si>
  <si>
    <t>10</t>
  </si>
  <si>
    <t>12</t>
  </si>
  <si>
    <t>14</t>
  </si>
  <si>
    <t>17</t>
  </si>
  <si>
    <t>18</t>
  </si>
  <si>
    <t>20</t>
  </si>
  <si>
    <t>Monthly</t>
  </si>
  <si>
    <t>CLEANING SERVICES</t>
  </si>
  <si>
    <t>Labour cost for Cleaner (No. x61)</t>
  </si>
  <si>
    <t>Handy Man (No. x6)</t>
  </si>
  <si>
    <t>Driver (No. x1)</t>
  </si>
  <si>
    <t>Supervisor (No. x5)</t>
  </si>
  <si>
    <t>Manager (No. x1) (Site cleaning )</t>
  </si>
  <si>
    <t>General Cleaning Material consumables</t>
  </si>
  <si>
    <t>Cleaning Equipment Cost</t>
  </si>
  <si>
    <t>HYGIENE SERVICES</t>
  </si>
  <si>
    <t>Hygiene Services</t>
  </si>
  <si>
    <t xml:space="preserve">Refill Aerosol (No. x171) </t>
  </si>
  <si>
    <t xml:space="preserve">Refill Urinals drip (No. x142) </t>
  </si>
  <si>
    <t>Pee mats (No. x142)</t>
  </si>
  <si>
    <t>SHE packets refill (No. x167)</t>
  </si>
  <si>
    <t>Refill Hand Soap dispensers (No. x227)</t>
  </si>
  <si>
    <t xml:space="preserve">Refill Hand Sanitiser (No. x308) </t>
  </si>
  <si>
    <t xml:space="preserve">Sanitary Bins Service (No. x167) </t>
  </si>
  <si>
    <t>Weekly</t>
  </si>
  <si>
    <t>2 Ply Toilet Paper (Rolls/month. X approximately 8400)</t>
  </si>
  <si>
    <t>Paper towels (consumables) (No. x800 contract)</t>
  </si>
  <si>
    <t>Rates for Procurement of Hygiene Equipment (As when required)</t>
  </si>
  <si>
    <t>Toilet Roll Holder  (TR3, MILD STEEL)</t>
  </si>
  <si>
    <t>Toilet Roll Holder  (TR3, Stainless Steel)</t>
  </si>
  <si>
    <t>Automatic Hand Soap Dispensers 750ml (ABS PLASTIC Silver)</t>
  </si>
  <si>
    <t>Automatic Hand Soap Dispensers 750ml (Stainless Steel )</t>
  </si>
  <si>
    <t>Wall Bin (ABS PLASTIC Silver)</t>
  </si>
  <si>
    <t>Wall Bin (Stainless Steel)</t>
  </si>
  <si>
    <t>Air Freshener Dispenser (ABS PLASTIC Silver)</t>
  </si>
  <si>
    <t>Air Freshener Dispenser (Stainless Steel)</t>
  </si>
  <si>
    <t>Seat Sanitizer Dispenser (ABS PLASTIC Silver)</t>
  </si>
  <si>
    <t>Seat Sanitizer Dispenser (Stainless Steel)</t>
  </si>
  <si>
    <t>Automatic Paper Towel Dispenser (ABS PLASTIC Silver)</t>
  </si>
  <si>
    <t>Automatic Paper Towel Dispenser (Stainless Steel)</t>
  </si>
  <si>
    <t>Sanitary Bins  (ABS PLASTIC Silver )</t>
  </si>
  <si>
    <t>Sanitary Bins (Stainless Steel)</t>
  </si>
  <si>
    <t>Urinal Drip dispenser (ABS PLASTIC Silver)</t>
  </si>
  <si>
    <t>Urinal Drip dispenser (Stainless Steel)</t>
  </si>
  <si>
    <t>Automatic Hand Sanitizer dispenser  (ABS PLASTIC Silver/white)</t>
  </si>
  <si>
    <t>Automatic Hand Sanitizer dispenser  (Stainless Steel)</t>
  </si>
  <si>
    <t>Toilet brash (Silver/White)</t>
  </si>
  <si>
    <t>Disable toilet brash (Silver/White)</t>
  </si>
  <si>
    <t>Paper Towel dispenser Anti-theft lock (Silver)</t>
  </si>
  <si>
    <t>Hand Sanitizer dispenser Anti-theft lock (Silver)</t>
  </si>
  <si>
    <t>Toilet Paper holder Anti-theft lock (Silver)</t>
  </si>
  <si>
    <t>Aerosol dispensers Anti-theft lock (Silver)</t>
  </si>
  <si>
    <t>The Tenderer is referred to the relevant clauses in the latest edition of the Model Preambles for Trades and to the Supplementary Preambles if applicable</t>
  </si>
  <si>
    <t>The tenderer is advised that any rate that is required for new work must include the following breakdown: Material, labour, plant, wastage, ansport and profit. Rate approvals must be authorised by the Eskom ERE (Gauteng) Official prior to work being carried out.</t>
  </si>
  <si>
    <t>Note: All the items tendered are deemed to include labour, material, plant, wastage and profit except where otherwise specified.</t>
  </si>
  <si>
    <t>CARPET  &amp; UPHOLSTERY CLEANING</t>
  </si>
  <si>
    <t>Chairs</t>
  </si>
  <si>
    <t>Single Sofas</t>
  </si>
  <si>
    <t>Double Sofas</t>
  </si>
  <si>
    <t>Office Screens</t>
  </si>
  <si>
    <t>Deep Cleaning Services Sanitary Fittings etc.</t>
  </si>
  <si>
    <t>Toilet set including pan, cistern etc</t>
  </si>
  <si>
    <t>Wash Hand Basin etc</t>
  </si>
  <si>
    <t>Ceramic Bowl urinal unit</t>
  </si>
  <si>
    <t>Staineless steel urinal</t>
  </si>
  <si>
    <t>Shower cubicle</t>
  </si>
  <si>
    <t>Vanity slabs</t>
  </si>
  <si>
    <t>Wall tile splash back</t>
  </si>
  <si>
    <t>Bath</t>
  </si>
  <si>
    <t>Sink</t>
  </si>
  <si>
    <t>Labour cost for Cleaner (No. x44)</t>
  </si>
  <si>
    <t>Labour cost for Cleaner (Kitchen) (No. x9)</t>
  </si>
  <si>
    <t>Porters (No. x2)</t>
  </si>
  <si>
    <t>Receptionist (No. x3)</t>
  </si>
  <si>
    <t>Linen Store personnel  (No. x1)</t>
  </si>
  <si>
    <t>Team Leader (No. x6)</t>
  </si>
  <si>
    <t xml:space="preserve">Refill Aerosol (No. x132) </t>
  </si>
  <si>
    <t xml:space="preserve">Refill Urinals drip (No. x74) </t>
  </si>
  <si>
    <t>Pee mats (No. x74)</t>
  </si>
  <si>
    <t>SHE packets refill (No. x340)</t>
  </si>
  <si>
    <t>Refill Hand Soap dispensers (No. x131)</t>
  </si>
  <si>
    <t xml:space="preserve">Refill Hand Sanitiser (No. x92) </t>
  </si>
  <si>
    <t xml:space="preserve">Sanitary Bins Service (No. x340) </t>
  </si>
  <si>
    <t>HORTICULTURE SERVICES</t>
  </si>
  <si>
    <t>General labour (No. x12)</t>
  </si>
  <si>
    <t>Drivers / Ride-on mower/ operators (No. x12)</t>
  </si>
  <si>
    <t>Supervisor (No. x2)</t>
  </si>
  <si>
    <t xml:space="preserve">Horticulturist / Manager (No. x1)  </t>
  </si>
  <si>
    <t>Consumables (Compost, Top Dressing, Fertilizers, chemical etc. - per spec.)</t>
  </si>
  <si>
    <t>PEST CONTROL SERVICES</t>
  </si>
  <si>
    <t>Pest Control Services</t>
  </si>
  <si>
    <t>Bait Station Services (No. x 250)</t>
  </si>
  <si>
    <t xml:space="preserve">Kitchen Pest Control Services </t>
  </si>
  <si>
    <t xml:space="preserve">Pest Control Services (approximately 85 000 m2) </t>
  </si>
  <si>
    <t>Quaterly</t>
  </si>
  <si>
    <t>As and when required</t>
  </si>
  <si>
    <t>The below will be activated on instruction by the Sevice manager.</t>
  </si>
  <si>
    <t>Indoor Fly trap installation</t>
  </si>
  <si>
    <t>Indoor Fly trap Service</t>
  </si>
  <si>
    <t>Outdoor Fly trap Installation</t>
  </si>
  <si>
    <t>Outdoor Fly trap Service/Replace</t>
  </si>
  <si>
    <t>Removal of Wasps (per nest)</t>
  </si>
  <si>
    <t>Removal of Bees (per Beehive)</t>
  </si>
  <si>
    <t>Removal of Termits - Drill and inject against subterranean termites</t>
  </si>
  <si>
    <t>Bird removal per request</t>
  </si>
  <si>
    <t>Snake catching and call out</t>
  </si>
  <si>
    <t xml:space="preserve">WASTE MANAGEMENT </t>
  </si>
  <si>
    <t>Waste Management</t>
  </si>
  <si>
    <t>Once off - on instrution by Service Manager</t>
  </si>
  <si>
    <t>30l Bins (for waste seperation at Offices/Pause areas/Dinning areas - Different colour coded for General waste, Glass, Cans, Plastic bottles, Food waste, Paper)</t>
  </si>
  <si>
    <t>Office bins (small) +/- 10 liter Steel bins (Eskom approved colour)</t>
  </si>
  <si>
    <t>Pause ares/Passage bins +/- 40 liter (with small opening on top) Steel bins (Eskom approved colour)</t>
  </si>
  <si>
    <t>Rental / Replacing cost including delivery, if any, of the following:</t>
  </si>
  <si>
    <t>6m3 Skip Lidded and marked - Compatable General waste (1)</t>
  </si>
  <si>
    <t>6m3 Skip - Non-Compactable General waste (Garden Waste) (1)</t>
  </si>
  <si>
    <t>6m3 Skip Lidded and marked - Food/Wet Waste - Non-Compactable) (1)</t>
  </si>
  <si>
    <t>6m3 Skip marked - Scrap Metal Bin (1)</t>
  </si>
  <si>
    <t>6m3 Skip marked - Building Rubble Bin (1)</t>
  </si>
  <si>
    <t>6m3 Lidded and marked bin - Compatable General waste</t>
  </si>
  <si>
    <t>6m3 Skip - Non-Compactable General Waste (Garden Waste)</t>
  </si>
  <si>
    <t>6m3 Skip marked - Scrap Metal Bin</t>
  </si>
  <si>
    <t>6m3 Skip for Building Rubble Disposal</t>
  </si>
  <si>
    <t>Bi -Weekely</t>
  </si>
  <si>
    <t>Grease/Fat Trap servicing for the  Waste / carwash area)</t>
  </si>
  <si>
    <t xml:space="preserve">5ft fluorescent tube/globes box – load: 50 tubes Disposal  </t>
  </si>
  <si>
    <t>Used Oil from the Kitchen Collection</t>
  </si>
  <si>
    <t xml:space="preserve">ADDITIONAL COSTS TO RUN CONTRACT </t>
  </si>
  <si>
    <t xml:space="preserve">Site Equipment </t>
  </si>
  <si>
    <t>Sorting Frame with Tarp</t>
  </si>
  <si>
    <t xml:space="preserve">Monthly </t>
  </si>
  <si>
    <t>Wool Bags (400)</t>
  </si>
  <si>
    <t>Lockers (2)</t>
  </si>
  <si>
    <t>Scale - Hanging (1)</t>
  </si>
  <si>
    <t>Signage Installation/Setup</t>
  </si>
  <si>
    <t>Pressure Washer - Large Site (Electrical) (1)</t>
  </si>
  <si>
    <t>Cardboard Bins - (number)</t>
  </si>
  <si>
    <t>Sorting table (1)</t>
  </si>
  <si>
    <t xml:space="preserve">Administration Services </t>
  </si>
  <si>
    <t>Consumables and Waste site Hygiene</t>
  </si>
  <si>
    <t>General Worker/Waste Sorter (3)</t>
  </si>
  <si>
    <t>Waste Management Manager (1)</t>
  </si>
  <si>
    <t>(cost to including delivery, if any)</t>
  </si>
  <si>
    <t>Hazardous Removal of Battry Box/SDS</t>
  </si>
  <si>
    <t xml:space="preserve">6m3 Skip Lidded Marked - Sewage Waste Rental </t>
  </si>
  <si>
    <t>6m3 Skip Lidded for Sewage Waste Disposal</t>
  </si>
  <si>
    <t>210L marked wheelie bin</t>
  </si>
  <si>
    <t>Labelling of Wheelie bins</t>
  </si>
  <si>
    <t>Recycling Rebates</t>
  </si>
  <si>
    <t>Rebates for each month will be subtracted below after the disposal has been made.</t>
  </si>
  <si>
    <t>CAR WASH SERVICES</t>
  </si>
  <si>
    <t>CLEANING AND HYGIENE</t>
  </si>
  <si>
    <t>HOSTEL CLEANING AND HYGIENE</t>
  </si>
  <si>
    <t>HORTICULTURE</t>
  </si>
  <si>
    <t>PEST CONTROL</t>
  </si>
  <si>
    <t>WASTE MANAGEMENT</t>
  </si>
  <si>
    <t>SHE legal training</t>
  </si>
  <si>
    <t>Legal liability (owner &amp; supervisors - )</t>
  </si>
  <si>
    <t>First aid</t>
  </si>
  <si>
    <t>Fire fighting</t>
  </si>
  <si>
    <t>Emergency preparedness</t>
  </si>
  <si>
    <t>OHS Supervisory training</t>
  </si>
  <si>
    <t>HIRA</t>
  </si>
  <si>
    <t>RCAT</t>
  </si>
  <si>
    <t>Handling of Hazardous chemicals</t>
  </si>
  <si>
    <t>Oil spill training</t>
  </si>
  <si>
    <t>Transportation of dangerous goods</t>
  </si>
  <si>
    <t>HAZCHEM</t>
  </si>
  <si>
    <t>Kitchen Scullery Personnel (No. x4)</t>
  </si>
  <si>
    <t>Handy Man - (door lock repairs) (No. x2)</t>
  </si>
  <si>
    <t>Quarterly Pest Control service for accommodation mattresses (No. x 551)</t>
  </si>
  <si>
    <t>Valet wash</t>
  </si>
  <si>
    <t>TOTAL AMOUNT</t>
  </si>
  <si>
    <t>RATE</t>
  </si>
  <si>
    <t>AMOUNT</t>
  </si>
  <si>
    <t>Rate only</t>
  </si>
  <si>
    <t>Cleaning of Kitchen Extractor Fans</t>
  </si>
  <si>
    <t>Quartely</t>
  </si>
  <si>
    <t>Supplying of Sanitizers around site (20 x 25l)</t>
  </si>
  <si>
    <t>Cleaning of Data Center, Security office,G7 &amp; G6</t>
  </si>
  <si>
    <t>Tree felling per tree</t>
  </si>
  <si>
    <t xml:space="preserve">Supervisor (2x accommodation) </t>
  </si>
  <si>
    <t>Cherry Picker/Skjacky (Hourly)</t>
  </si>
  <si>
    <t>Dam Maintanance (2400m²)</t>
  </si>
  <si>
    <t>Window Cleaning</t>
  </si>
  <si>
    <t>Team Leader  (No. x2)</t>
  </si>
  <si>
    <t>Refrigiration Personnel (No.x1)</t>
  </si>
  <si>
    <t>Cleaners  (No. x 10)</t>
  </si>
  <si>
    <t>Quality Assurance</t>
  </si>
  <si>
    <t>Pet Control trap (Cats,Dogs etc)</t>
  </si>
  <si>
    <t>Quality Manager (No. x1)</t>
  </si>
  <si>
    <t>Installation of Earation systems (Nox3)</t>
  </si>
  <si>
    <t>Earation System service (Nox3)</t>
  </si>
  <si>
    <t>Once off</t>
  </si>
  <si>
    <t>DAM  SERVICES</t>
  </si>
  <si>
    <t>Waiters (No. x7)</t>
  </si>
  <si>
    <t>Nightshift (Work to be done from Monday to Sunday between (19:00pm-04:00am)</t>
  </si>
  <si>
    <t>Supervisor (Nox1)</t>
  </si>
  <si>
    <t>Team Leader (Nox1)</t>
  </si>
  <si>
    <t>Venue, Pause areas &amp; tuckshop manning ( No x 3)</t>
  </si>
  <si>
    <t xml:space="preserve">FOOD &amp; BEVERAGE </t>
  </si>
  <si>
    <t>DAM &amp; OTHER SERVICES</t>
  </si>
  <si>
    <t>PS</t>
  </si>
  <si>
    <t>RATE ONLY &amp; PROVISIONAL SUMS</t>
  </si>
  <si>
    <t>Provision for Relievers for Events (General labour)</t>
  </si>
  <si>
    <t>Grease/Fat Trap servicing for the Kitchen (11000L) Collection twice a week ( 5000l and 6000l)</t>
  </si>
  <si>
    <t>NON-TECHNICAL FINAL SUMMARY</t>
  </si>
  <si>
    <t>Cleaning of Overhead ceiling  (per m²) (bi-annually)</t>
  </si>
  <si>
    <t>Cleaning of blue Aircon pipes at Main building,Simulator, Colenzo, Pods and Hi-Bay.( per m²) (quaterly)</t>
  </si>
  <si>
    <t>Item.</t>
  </si>
  <si>
    <t>Upholstered office Wall (m²)</t>
  </si>
  <si>
    <t>Carpet Steam/Deep Cleaning (m²)</t>
  </si>
  <si>
    <t>Curtain and blinds Steam Cleaning (m²)</t>
  </si>
  <si>
    <t>Consumables rates will remain for the first 12 months of the contract, thereafter annual CPA will apply based on CPI.</t>
  </si>
  <si>
    <t>SECTION NO. 3</t>
  </si>
  <si>
    <t>SECTION NO. 4</t>
  </si>
  <si>
    <t>Cleaning Of Ablution facilities  - Team of (No x 2)</t>
  </si>
  <si>
    <t>Spraying insecticides (pesticides) and fertilisation of indoor plants (Ad hoc) (m²)</t>
  </si>
  <si>
    <t>General labour</t>
  </si>
  <si>
    <t>Supervisors</t>
  </si>
  <si>
    <t>Drivers / Ride-on mower/ operators</t>
  </si>
  <si>
    <t>Horticulturist / Manager</t>
  </si>
  <si>
    <t xml:space="preserve">Item </t>
  </si>
  <si>
    <t>Bird Control - Installtion of Bird Netting (per m)</t>
  </si>
  <si>
    <t>Bird Control - Installtion of Bird Spikes (per m)</t>
  </si>
  <si>
    <t>Bird Control - Installtion Eagle Eye (per m)</t>
  </si>
  <si>
    <t>Bird Control - Installtion Wire Mash (per m)</t>
  </si>
  <si>
    <t>Cleaning Gutters &amp; Downpipes (5000m) (Quaterly) (per m)</t>
  </si>
  <si>
    <t>Work to be done as per the recommended frequencies and as an when required.</t>
  </si>
  <si>
    <t>SECTION NO. 10 (Rate only)</t>
  </si>
  <si>
    <t>SECTION NO. 9</t>
  </si>
  <si>
    <t>SECTION NO. 8</t>
  </si>
  <si>
    <t>SECTION NO. 7</t>
  </si>
  <si>
    <t>SECTION NO. 6</t>
  </si>
  <si>
    <t>SECTION NO. 5</t>
  </si>
  <si>
    <t>VAT @ 15.5%</t>
  </si>
  <si>
    <t>BILL NO.1 CLEANING &amp; DEEP CLEANING</t>
  </si>
  <si>
    <t>BILL NO. 2: HORTICULTURE SERVICES</t>
  </si>
  <si>
    <r>
      <t>Cleaning of Overhead ceilings (per m</t>
    </r>
    <r>
      <rPr>
        <sz val="14"/>
        <rFont val="Calibri"/>
        <family val="2"/>
      </rPr>
      <t>²</t>
    </r>
    <r>
      <rPr>
        <sz val="14"/>
        <rFont val="Arial"/>
        <family val="2"/>
      </rPr>
      <t>) (quaterly)</t>
    </r>
  </si>
  <si>
    <r>
      <t>Cleaning of Perspecx Varenda and steel frame at the Main Kitchen (per m</t>
    </r>
    <r>
      <rPr>
        <sz val="14"/>
        <rFont val="Calibri"/>
        <family val="2"/>
      </rPr>
      <t>²</t>
    </r>
    <r>
      <rPr>
        <sz val="9.65"/>
        <rFont val="Arial"/>
        <family val="2"/>
      </rPr>
      <t>)</t>
    </r>
    <r>
      <rPr>
        <sz val="14"/>
        <rFont val="Arial"/>
        <family val="2"/>
      </rPr>
      <t xml:space="preserve"> (quaterly)</t>
    </r>
  </si>
  <si>
    <r>
      <t>Cleaning of high rise windows around site (per m</t>
    </r>
    <r>
      <rPr>
        <sz val="14"/>
        <rFont val="Calibri"/>
        <family val="2"/>
      </rPr>
      <t>²)</t>
    </r>
    <r>
      <rPr>
        <sz val="14"/>
        <rFont val="Arial"/>
        <family val="2"/>
      </rPr>
      <t xml:space="preserve"> (quaterly)</t>
    </r>
  </si>
  <si>
    <r>
      <t>Cleaning of Air vents and Loover doors around site (per m</t>
    </r>
    <r>
      <rPr>
        <sz val="14"/>
        <rFont val="Calibri"/>
        <family val="2"/>
      </rPr>
      <t>²)</t>
    </r>
    <r>
      <rPr>
        <sz val="14"/>
        <rFont val="Arial"/>
        <family val="2"/>
      </rPr>
      <t xml:space="preserve"> (quaterly)</t>
    </r>
  </si>
  <si>
    <r>
      <t>Boma and Lapa re-thartch and over thatchingand wooden pole structure Maintenance (1200m</t>
    </r>
    <r>
      <rPr>
        <sz val="14"/>
        <rFont val="Calibri"/>
        <family val="2"/>
      </rPr>
      <t>²</t>
    </r>
    <r>
      <rPr>
        <sz val="14"/>
        <rFont val="Arial"/>
        <family val="2"/>
      </rPr>
      <t>) per m2 (Bi-annually)</t>
    </r>
  </si>
  <si>
    <r>
      <t>m</t>
    </r>
    <r>
      <rPr>
        <vertAlign val="superscript"/>
        <sz val="14"/>
        <rFont val="Arial"/>
        <family val="2"/>
      </rPr>
      <t>2</t>
    </r>
  </si>
  <si>
    <r>
      <t>Cleaning of paved/concrete path and walk ways (m</t>
    </r>
    <r>
      <rPr>
        <sz val="14"/>
        <rFont val="Calibri"/>
        <family val="2"/>
      </rPr>
      <t>²</t>
    </r>
    <r>
      <rPr>
        <sz val="14"/>
        <rFont val="Arial"/>
        <family val="2"/>
      </rPr>
      <t>)</t>
    </r>
  </si>
  <si>
    <t>Car wash</t>
  </si>
  <si>
    <t>Sedan (No. x 2) per car</t>
  </si>
  <si>
    <t>Panel van (No. x1) per car</t>
  </si>
  <si>
    <t>Single bakkie (No. x7) per car</t>
  </si>
  <si>
    <t>Double Cab (No. x2) per car</t>
  </si>
  <si>
    <t>9 Seater minibus (No. x 2) per car</t>
  </si>
  <si>
    <t>13 seater minibus (No. x1) per car</t>
  </si>
  <si>
    <t>22 seater minibus (No. x1) per car</t>
  </si>
  <si>
    <t>1 ton truck ( x 1) per car</t>
  </si>
  <si>
    <t>4 ton truck ( x 1) per car</t>
  </si>
  <si>
    <t>8 ton truck ( x 1) per car</t>
  </si>
  <si>
    <t>Provision of additional labour and equipments as and when required</t>
  </si>
  <si>
    <t>Monhtly</t>
  </si>
  <si>
    <t>Car wash Establishment</t>
  </si>
  <si>
    <t>Labour cost for General labour for car wash (No. x1)</t>
  </si>
  <si>
    <t>Additional Labour cost for General labour for car wash (As and when required)</t>
  </si>
  <si>
    <t xml:space="preserve">Allow provisional sum of R 5 000 000 (Four Million Rand) for all Rate only items by the contractor (Rates provided on the rate only item shall be used )
Cleaning and hygiene - 1 000 000
Hostel and hygience - 1 000 000
Food and beverages - 500 000
Horticulture - 500 000
Pest Control - 500 000
Waste management - 500 000
Dam and other services - 500 000
Car wash services - 500 000
Overtime and travel for events - </t>
  </si>
  <si>
    <t xml:space="preserve">Equipments </t>
  </si>
  <si>
    <t>Safe inspections for birds, snakes, pets (cats, dogs etc.)  (August, November, January, March) Catching of pets will be paid on rate only in provisional sums</t>
  </si>
  <si>
    <t>Waste Collection and disposal, if any, of the following(as and when required):</t>
  </si>
  <si>
    <t>Installation of Dosing system for the Dam (Nox2) (As and when required)</t>
  </si>
  <si>
    <t>HOSTEL CLEANING SERVICES</t>
  </si>
  <si>
    <t>2</t>
  </si>
  <si>
    <t>5</t>
  </si>
  <si>
    <t>6</t>
  </si>
  <si>
    <t>7</t>
  </si>
  <si>
    <t>11</t>
  </si>
  <si>
    <t>13</t>
  </si>
  <si>
    <t>15</t>
  </si>
  <si>
    <t>16</t>
  </si>
  <si>
    <t>19</t>
  </si>
  <si>
    <t>FOOD &amp; BEVERAGES (Main Kitchen)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</si>
</sst>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R&quot;* #,##0.00_-;\-&quot;R&quot;* #,##0.00_-;_-&quot;R&quot;* &quot;-&quot;??_-;_-@_-"/>
    <numFmt numFmtId="43" formatCode="_-* #,##0.00_-;\-* #,##0.00_-;_-* &quot;-&quot;??_-;_-@_-"/>
    <numFmt numFmtId="164" formatCode="_ &quot;R&quot;\ * #,##0.00_ ;_ &quot;R&quot;\ * \-#,##0.00_ ;_ &quot;R&quot;\ * &quot;-&quot;??_ ;_ @_ "/>
    <numFmt numFmtId="165" formatCode="_ * #,##0.00_ ;_ * \-#,##0.00_ ;_ * &quot;-&quot;??_ ;_ @_ "/>
    <numFmt numFmtId="166" formatCode="dd\-mmm\-yy_)"/>
    <numFmt numFmtId="167" formatCode="_-* #,##0.00\ _F_-;\-* #,##0.00\ _F_-;_-* &quot;-&quot;??\ _F_-;_-@_-"/>
    <numFmt numFmtId="168" formatCode="_-* #,##0_-;\-* #,##0_-;_-* &quot;-&quot;??_-;_-@_-"/>
    <numFmt numFmtId="169" formatCode="[$-1C09]General"/>
    <numFmt numFmtId="170" formatCode="#,##0.00&quot; &quot;;&quot;-&quot;#,##0.00&quot; &quot;;&quot; -&quot;#&quot; &quot;;@&quot; &quot;"/>
  </numFmts>
  <fonts count="31" x14ac:knownFonts="1">
    <font>
      <sz val="11"/>
      <color theme="1"/>
      <name val="Calibri"/>
      <family val="2"/>
      <scheme val="minor"/>
    </font>
    <font>
      <sz val="11"/>
      <color theme="1"/>
      <name val="Calibri"/>
      <family val="2"/>
      <scheme val="minor"/>
    </font>
    <font>
      <sz val="14"/>
      <name val="Arial"/>
      <family val="2"/>
    </font>
    <font>
      <sz val="10"/>
      <name val="Arial"/>
      <family val="2"/>
    </font>
    <font>
      <sz val="14"/>
      <color theme="0"/>
      <name val="Arial"/>
      <family val="2"/>
    </font>
    <font>
      <b/>
      <sz val="14"/>
      <name val="Arial"/>
      <family val="2"/>
    </font>
    <font>
      <u/>
      <sz val="14"/>
      <name val="Arial"/>
      <family val="2"/>
    </font>
    <font>
      <b/>
      <u/>
      <sz val="14"/>
      <name val="Arial"/>
      <family val="2"/>
    </font>
    <font>
      <b/>
      <sz val="14"/>
      <color theme="0"/>
      <name val="Arial"/>
      <family val="2"/>
    </font>
    <font>
      <sz val="10"/>
      <name val="Helv"/>
    </font>
    <font>
      <b/>
      <sz val="14"/>
      <color rgb="FFFF0000"/>
      <name val="Arial"/>
      <family val="2"/>
    </font>
    <font>
      <sz val="14"/>
      <color indexed="8"/>
      <name val="Arial"/>
      <family val="2"/>
    </font>
    <font>
      <sz val="11"/>
      <color indexed="8"/>
      <name val="Calibri"/>
      <family val="2"/>
    </font>
    <font>
      <sz val="10"/>
      <name val="Arial Narrow"/>
      <family val="2"/>
    </font>
    <font>
      <b/>
      <u/>
      <sz val="14"/>
      <color indexed="8"/>
      <name val="Arial"/>
      <family val="2"/>
    </font>
    <font>
      <b/>
      <sz val="14"/>
      <color indexed="8"/>
      <name val="Arial"/>
      <family val="2"/>
    </font>
    <font>
      <sz val="14"/>
      <color indexed="10"/>
      <name val="Arial"/>
      <family val="2"/>
    </font>
    <font>
      <b/>
      <sz val="10"/>
      <name val="Arial Narrow"/>
      <family val="2"/>
    </font>
    <font>
      <u/>
      <sz val="14"/>
      <color indexed="8"/>
      <name val="Arial"/>
      <family val="2"/>
    </font>
    <font>
      <b/>
      <i/>
      <sz val="11"/>
      <name val="Arial"/>
      <family val="2"/>
    </font>
    <font>
      <sz val="14"/>
      <color rgb="FFFF0000"/>
      <name val="Arial"/>
      <family val="2"/>
    </font>
    <font>
      <b/>
      <u/>
      <sz val="14"/>
      <color rgb="FFFF0000"/>
      <name val="Arial"/>
      <family val="2"/>
    </font>
    <font>
      <sz val="11"/>
      <color rgb="FFFF0000"/>
      <name val="Calibri"/>
      <family val="2"/>
      <scheme val="minor"/>
    </font>
    <font>
      <sz val="8"/>
      <name val="Calibri"/>
      <family val="2"/>
      <scheme val="minor"/>
    </font>
    <font>
      <sz val="11"/>
      <name val="Calibri"/>
      <family val="2"/>
      <scheme val="minor"/>
    </font>
    <font>
      <sz val="14"/>
      <name val="Calibri"/>
      <family val="2"/>
    </font>
    <font>
      <sz val="9.65"/>
      <name val="Arial"/>
      <family val="2"/>
    </font>
    <font>
      <vertAlign val="superscript"/>
      <sz val="14"/>
      <name val="Arial"/>
      <family val="2"/>
    </font>
    <font>
      <sz val="10"/>
      <color rgb="FF000000"/>
      <name val="Arial"/>
      <family val="2"/>
    </font>
    <font>
      <sz val="10"/>
      <color rgb="FF000000"/>
      <name val="Mangal"/>
      <family val="1"/>
    </font>
    <font>
      <u/>
      <sz val="14"/>
      <color rgb="FFFF0000"/>
      <name val="Arial"/>
      <family val="2"/>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54">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indexed="64"/>
      </left>
      <right style="thin">
        <color indexed="64"/>
      </right>
      <top/>
      <bottom style="thin">
        <color auto="1"/>
      </bottom>
      <diagonal/>
    </border>
    <border>
      <left style="thin">
        <color auto="1"/>
      </left>
      <right style="thin">
        <color auto="1"/>
      </right>
      <top style="thin">
        <color auto="1"/>
      </top>
      <bottom style="thin">
        <color auto="1"/>
      </bottom>
      <diagonal/>
    </border>
    <border>
      <left style="thin">
        <color auto="1"/>
      </left>
      <right style="thin">
        <color indexed="64"/>
      </right>
      <top/>
      <bottom/>
      <diagonal/>
    </border>
    <border>
      <left style="thin">
        <color auto="1"/>
      </left>
      <right style="thin">
        <color auto="1"/>
      </right>
      <top/>
      <bottom/>
      <diagonal/>
    </border>
    <border>
      <left style="thin">
        <color auto="1"/>
      </left>
      <right/>
      <top/>
      <bottom style="thin">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indexed="8"/>
      </left>
      <right style="thin">
        <color indexed="64"/>
      </right>
      <top style="thin">
        <color auto="1"/>
      </top>
      <bottom style="medium">
        <color auto="1"/>
      </bottom>
      <diagonal/>
    </border>
    <border>
      <left style="thin">
        <color auto="1"/>
      </left>
      <right/>
      <top style="thin">
        <color auto="1"/>
      </top>
      <bottom style="thin">
        <color auto="1"/>
      </bottom>
      <diagonal/>
    </border>
    <border>
      <left/>
      <right style="thin">
        <color indexed="64"/>
      </right>
      <top/>
      <bottom/>
      <diagonal/>
    </border>
    <border>
      <left style="thin">
        <color auto="1"/>
      </left>
      <right/>
      <top style="medium">
        <color auto="1"/>
      </top>
      <bottom/>
      <diagonal/>
    </border>
    <border>
      <left/>
      <right/>
      <top style="medium">
        <color auto="1"/>
      </top>
      <bottom/>
      <diagonal/>
    </border>
    <border>
      <left/>
      <right style="thin">
        <color auto="1"/>
      </right>
      <top style="medium">
        <color auto="1"/>
      </top>
      <bottom/>
      <diagonal/>
    </border>
    <border>
      <left/>
      <right/>
      <top/>
      <bottom style="medium">
        <color auto="1"/>
      </bottom>
      <diagonal/>
    </border>
    <border>
      <left/>
      <right style="thin">
        <color auto="1"/>
      </right>
      <top/>
      <bottom style="medium">
        <color auto="1"/>
      </bottom>
      <diagonal/>
    </border>
    <border>
      <left style="thin">
        <color auto="1"/>
      </left>
      <right style="thin">
        <color auto="1"/>
      </right>
      <top style="medium">
        <color auto="1"/>
      </top>
      <bottom/>
      <diagonal/>
    </border>
    <border>
      <left style="thin">
        <color indexed="64"/>
      </left>
      <right style="thin">
        <color indexed="64"/>
      </right>
      <top/>
      <bottom/>
      <diagonal/>
    </border>
    <border>
      <left style="medium">
        <color auto="1"/>
      </left>
      <right/>
      <top style="medium">
        <color auto="1"/>
      </top>
      <bottom/>
      <diagonal/>
    </border>
    <border>
      <left style="medium">
        <color auto="1"/>
      </left>
      <right/>
      <top/>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indexed="64"/>
      </left>
      <right/>
      <top/>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style="thin">
        <color indexed="64"/>
      </right>
      <top style="hair">
        <color indexed="64"/>
      </top>
      <bottom/>
      <diagonal/>
    </border>
    <border>
      <left style="thin">
        <color indexed="64"/>
      </left>
      <right/>
      <top style="medium">
        <color indexed="64"/>
      </top>
      <bottom style="medium">
        <color indexed="64"/>
      </bottom>
      <diagonal/>
    </border>
    <border>
      <left/>
      <right/>
      <top style="medium">
        <color indexed="64"/>
      </top>
      <bottom style="hair">
        <color indexed="64"/>
      </bottom>
      <diagonal/>
    </border>
    <border>
      <left/>
      <right/>
      <top style="medium">
        <color indexed="64"/>
      </top>
      <bottom style="medium">
        <color indexed="64"/>
      </bottom>
      <diagonal/>
    </border>
    <border>
      <left style="thin">
        <color auto="1"/>
      </left>
      <right style="thin">
        <color auto="1"/>
      </right>
      <top/>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auto="1"/>
      </top>
      <bottom style="medium">
        <color auto="1"/>
      </bottom>
      <diagonal/>
    </border>
    <border>
      <left style="thin">
        <color indexed="8"/>
      </left>
      <right/>
      <top style="thin">
        <color auto="1"/>
      </top>
      <bottom style="medium">
        <color auto="1"/>
      </bottom>
      <diagonal/>
    </border>
    <border>
      <left style="medium">
        <color auto="1"/>
      </left>
      <right style="thin">
        <color auto="1"/>
      </right>
      <top style="medium">
        <color auto="1"/>
      </top>
      <bottom/>
      <diagonal/>
    </border>
    <border>
      <left style="thin">
        <color indexed="64"/>
      </left>
      <right style="medium">
        <color auto="1"/>
      </right>
      <top style="medium">
        <color auto="1"/>
      </top>
      <bottom style="medium">
        <color auto="1"/>
      </bottom>
      <diagonal/>
    </border>
    <border>
      <left style="medium">
        <color auto="1"/>
      </left>
      <right style="thin">
        <color indexed="64"/>
      </right>
      <top style="medium">
        <color indexed="64"/>
      </top>
      <bottom style="hair">
        <color indexed="64"/>
      </bottom>
      <diagonal/>
    </border>
    <border>
      <left style="thin">
        <color auto="1"/>
      </left>
      <right style="medium">
        <color auto="1"/>
      </right>
      <top style="thin">
        <color auto="1"/>
      </top>
      <bottom style="thin">
        <color auto="1"/>
      </bottom>
      <diagonal/>
    </border>
    <border>
      <left style="medium">
        <color auto="1"/>
      </left>
      <right style="thin">
        <color auto="1"/>
      </right>
      <top style="hair">
        <color auto="1"/>
      </top>
      <bottom style="hair">
        <color auto="1"/>
      </bottom>
      <diagonal/>
    </border>
    <border>
      <left style="medium">
        <color auto="1"/>
      </left>
      <right style="thin">
        <color auto="1"/>
      </right>
      <top/>
      <bottom style="medium">
        <color auto="1"/>
      </bottom>
      <diagonal/>
    </border>
    <border>
      <left style="medium">
        <color auto="1"/>
      </left>
      <right/>
      <top style="medium">
        <color indexed="64"/>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thin">
        <color auto="1"/>
      </left>
      <right style="medium">
        <color auto="1"/>
      </right>
      <top/>
      <bottom style="medium">
        <color auto="1"/>
      </bottom>
      <diagonal/>
    </border>
    <border>
      <left style="medium">
        <color auto="1"/>
      </left>
      <right style="thin">
        <color auto="1"/>
      </right>
      <top/>
      <bottom/>
      <diagonal/>
    </border>
    <border>
      <left style="thin">
        <color auto="1"/>
      </left>
      <right style="medium">
        <color auto="1"/>
      </right>
      <top/>
      <bottom/>
      <diagonal/>
    </border>
  </borders>
  <cellStyleXfs count="24">
    <xf numFmtId="0" fontId="0" fillId="0" borderId="0"/>
    <xf numFmtId="43" fontId="1" fillId="0" borderId="0" applyFont="0" applyFill="0" applyBorder="0" applyAlignment="0" applyProtection="0"/>
    <xf numFmtId="167" fontId="3" fillId="0" borderId="0" applyFont="0" applyFill="0" applyBorder="0" applyAlignment="0" applyProtection="0"/>
    <xf numFmtId="0" fontId="1" fillId="0" borderId="0"/>
    <xf numFmtId="166" fontId="9" fillId="0" borderId="0"/>
    <xf numFmtId="165" fontId="9" fillId="0" borderId="0" applyFont="0" applyFill="0" applyBorder="0" applyAlignment="0" applyProtection="0"/>
    <xf numFmtId="9" fontId="9" fillId="0" borderId="0" applyFont="0" applyFill="0" applyBorder="0" applyAlignment="0" applyProtection="0"/>
    <xf numFmtId="164" fontId="9" fillId="0" borderId="0" applyFont="0" applyFill="0" applyBorder="0" applyAlignment="0" applyProtection="0"/>
    <xf numFmtId="0" fontId="3" fillId="0" borderId="0"/>
    <xf numFmtId="0" fontId="3" fillId="0" borderId="0"/>
    <xf numFmtId="166" fontId="9" fillId="0" borderId="0"/>
    <xf numFmtId="0" fontId="1" fillId="0" borderId="0"/>
    <xf numFmtId="0" fontId="3" fillId="0" borderId="0"/>
    <xf numFmtId="0" fontId="3" fillId="0" borderId="0"/>
    <xf numFmtId="0" fontId="12" fillId="0" borderId="0"/>
    <xf numFmtId="0" fontId="12" fillId="0" borderId="0"/>
    <xf numFmtId="9" fontId="3" fillId="0" borderId="0" applyFont="0" applyFill="0" applyBorder="0" applyAlignment="0" applyProtection="0"/>
    <xf numFmtId="0" fontId="3" fillId="0" borderId="0"/>
    <xf numFmtId="165" fontId="3" fillId="0" borderId="0" applyFont="0" applyFill="0" applyBorder="0" applyAlignment="0" applyProtection="0"/>
    <xf numFmtId="0" fontId="1" fillId="0" borderId="0"/>
    <xf numFmtId="0" fontId="3" fillId="0" borderId="0"/>
    <xf numFmtId="165" fontId="3" fillId="0" borderId="0" applyFont="0" applyFill="0" applyBorder="0" applyAlignment="0" applyProtection="0"/>
    <xf numFmtId="169" fontId="28" fillId="0" borderId="0" applyBorder="0" applyProtection="0"/>
    <xf numFmtId="170" fontId="29" fillId="0" borderId="0" applyBorder="0" applyProtection="0"/>
  </cellStyleXfs>
  <cellXfs count="491">
    <xf numFmtId="0" fontId="0" fillId="0" borderId="0" xfId="0"/>
    <xf numFmtId="0" fontId="2" fillId="0" borderId="0" xfId="0" applyFont="1"/>
    <xf numFmtId="0" fontId="2" fillId="2" borderId="0" xfId="0" applyFont="1" applyFill="1"/>
    <xf numFmtId="167" fontId="2" fillId="2" borderId="0" xfId="2" applyFont="1" applyFill="1"/>
    <xf numFmtId="1" fontId="2" fillId="0" borderId="0" xfId="0" applyNumberFormat="1" applyFont="1" applyAlignment="1">
      <alignment vertical="center"/>
    </xf>
    <xf numFmtId="0" fontId="2" fillId="0" borderId="0" xfId="0" applyFont="1" applyAlignment="1">
      <alignment vertical="center"/>
    </xf>
    <xf numFmtId="1" fontId="2" fillId="0" borderId="0" xfId="0" applyNumberFormat="1" applyFont="1" applyAlignment="1">
      <alignment horizontal="center" vertical="center"/>
    </xf>
    <xf numFmtId="1" fontId="2" fillId="0" borderId="0" xfId="0" applyNumberFormat="1" applyFont="1" applyAlignment="1">
      <alignment horizontal="center"/>
    </xf>
    <xf numFmtId="1" fontId="2" fillId="0" borderId="0" xfId="0" applyNumberFormat="1" applyFont="1"/>
    <xf numFmtId="0" fontId="13" fillId="0" borderId="0" xfId="12" applyFont="1" applyAlignment="1">
      <alignment vertical="top"/>
    </xf>
    <xf numFmtId="0" fontId="13" fillId="0" borderId="0" xfId="12" applyFont="1" applyAlignment="1">
      <alignment vertical="center"/>
    </xf>
    <xf numFmtId="0" fontId="17" fillId="0" borderId="0" xfId="12" applyFont="1" applyAlignment="1">
      <alignment vertical="center"/>
    </xf>
    <xf numFmtId="49" fontId="7" fillId="2" borderId="25" xfId="12" applyNumberFormat="1" applyFont="1" applyFill="1" applyBorder="1" applyAlignment="1">
      <alignment horizontal="left" vertical="top"/>
    </xf>
    <xf numFmtId="0" fontId="5" fillId="2" borderId="19" xfId="12" applyFont="1" applyFill="1" applyBorder="1" applyAlignment="1">
      <alignment horizontal="center" vertical="top" wrapText="1"/>
    </xf>
    <xf numFmtId="0" fontId="5" fillId="2" borderId="19" xfId="12" applyFont="1" applyFill="1" applyBorder="1" applyAlignment="1">
      <alignment horizontal="left" vertical="top" wrapText="1"/>
    </xf>
    <xf numFmtId="165" fontId="5" fillId="2" borderId="19" xfId="18" applyFont="1" applyFill="1" applyBorder="1" applyAlignment="1">
      <alignment horizontal="right" vertical="top"/>
    </xf>
    <xf numFmtId="49" fontId="7" fillId="2" borderId="26" xfId="12" applyNumberFormat="1" applyFont="1" applyFill="1" applyBorder="1" applyAlignment="1">
      <alignment horizontal="left" vertical="top"/>
    </xf>
    <xf numFmtId="0" fontId="5" fillId="2" borderId="0" xfId="12" applyFont="1" applyFill="1" applyAlignment="1">
      <alignment horizontal="center" vertical="top" wrapText="1"/>
    </xf>
    <xf numFmtId="0" fontId="5" fillId="2" borderId="0" xfId="12" applyFont="1" applyFill="1" applyAlignment="1">
      <alignment horizontal="left" vertical="top" wrapText="1"/>
    </xf>
    <xf numFmtId="165" fontId="5" fillId="2" borderId="0" xfId="18" applyFont="1" applyFill="1" applyBorder="1" applyAlignment="1">
      <alignment horizontal="right" vertical="top"/>
    </xf>
    <xf numFmtId="0" fontId="5" fillId="2" borderId="18" xfId="12" applyFont="1" applyFill="1" applyBorder="1" applyAlignment="1">
      <alignment horizontal="left" vertical="top" wrapText="1"/>
    </xf>
    <xf numFmtId="0" fontId="5" fillId="2" borderId="18" xfId="12" applyFont="1" applyFill="1" applyBorder="1" applyAlignment="1">
      <alignment horizontal="left" vertical="center" wrapText="1"/>
    </xf>
    <xf numFmtId="0" fontId="2" fillId="2" borderId="21" xfId="12" applyFont="1" applyFill="1" applyBorder="1" applyAlignment="1">
      <alignment horizontal="left" vertical="center" wrapText="1"/>
    </xf>
    <xf numFmtId="0" fontId="2" fillId="0" borderId="0" xfId="12" applyFont="1" applyAlignment="1">
      <alignment horizontal="center" vertical="top" wrapText="1"/>
    </xf>
    <xf numFmtId="0" fontId="2" fillId="0" borderId="0" xfId="12" applyFont="1" applyAlignment="1">
      <alignment horizontal="left" vertical="top" wrapText="1"/>
    </xf>
    <xf numFmtId="0" fontId="2" fillId="0" borderId="0" xfId="12" applyFont="1" applyAlignment="1">
      <alignment horizontal="center" vertical="top"/>
    </xf>
    <xf numFmtId="4" fontId="2" fillId="0" borderId="0" xfId="12" applyNumberFormat="1" applyFont="1" applyAlignment="1">
      <alignment vertical="top"/>
    </xf>
    <xf numFmtId="44" fontId="2" fillId="0" borderId="0" xfId="0" applyNumberFormat="1" applyFont="1" applyAlignment="1">
      <alignment horizontal="right" vertical="center"/>
    </xf>
    <xf numFmtId="44" fontId="2" fillId="0" borderId="0" xfId="0" applyNumberFormat="1" applyFont="1" applyAlignment="1">
      <alignment horizontal="right"/>
    </xf>
    <xf numFmtId="164" fontId="2" fillId="2" borderId="32" xfId="12" applyNumberFormat="1" applyFont="1" applyFill="1" applyBorder="1" applyAlignment="1">
      <alignment horizontal="center" vertical="center"/>
    </xf>
    <xf numFmtId="164" fontId="2" fillId="2" borderId="29" xfId="12" applyNumberFormat="1" applyFont="1" applyFill="1" applyBorder="1" applyAlignment="1">
      <alignment horizontal="center" vertical="center"/>
    </xf>
    <xf numFmtId="164" fontId="2" fillId="2" borderId="33" xfId="12" applyNumberFormat="1" applyFont="1" applyFill="1" applyBorder="1" applyAlignment="1">
      <alignment horizontal="center" vertical="center"/>
    </xf>
    <xf numFmtId="0" fontId="2" fillId="2" borderId="19" xfId="12" applyFont="1" applyFill="1" applyBorder="1" applyAlignment="1">
      <alignment horizontal="center" vertical="center"/>
    </xf>
    <xf numFmtId="0" fontId="2" fillId="2" borderId="21" xfId="12" applyFont="1" applyFill="1" applyBorder="1" applyAlignment="1">
      <alignment horizontal="center" vertical="center"/>
    </xf>
    <xf numFmtId="0" fontId="5" fillId="2" borderId="36" xfId="12" applyFont="1" applyFill="1" applyBorder="1" applyAlignment="1">
      <alignment horizontal="center" vertical="center"/>
    </xf>
    <xf numFmtId="164" fontId="2" fillId="2" borderId="20" xfId="12" applyNumberFormat="1" applyFont="1" applyFill="1" applyBorder="1" applyAlignment="1">
      <alignment horizontal="center" vertical="center"/>
    </xf>
    <xf numFmtId="164" fontId="2" fillId="2" borderId="22" xfId="12" applyNumberFormat="1" applyFont="1" applyFill="1" applyBorder="1" applyAlignment="1">
      <alignment horizontal="center" vertical="center"/>
    </xf>
    <xf numFmtId="44" fontId="5" fillId="2" borderId="22" xfId="12" applyNumberFormat="1" applyFont="1" applyFill="1" applyBorder="1" applyAlignment="1">
      <alignment horizontal="center" vertical="center"/>
    </xf>
    <xf numFmtId="165" fontId="7" fillId="0" borderId="4" xfId="18" applyFont="1" applyFill="1" applyBorder="1" applyAlignment="1">
      <alignment wrapText="1"/>
    </xf>
    <xf numFmtId="165" fontId="2" fillId="0" borderId="37" xfId="18" applyFont="1" applyFill="1" applyBorder="1" applyAlignment="1">
      <alignment horizontal="center"/>
    </xf>
    <xf numFmtId="165" fontId="7" fillId="0" borderId="37" xfId="18" applyFont="1" applyFill="1" applyBorder="1" applyAlignment="1">
      <alignment horizontal="center"/>
    </xf>
    <xf numFmtId="165" fontId="2" fillId="0" borderId="4" xfId="18" applyFont="1" applyFill="1" applyBorder="1" applyAlignment="1">
      <alignment wrapText="1"/>
    </xf>
    <xf numFmtId="165" fontId="7" fillId="0" borderId="37" xfId="18" applyFont="1" applyFill="1" applyBorder="1" applyAlignment="1" applyProtection="1">
      <alignment vertical="top" wrapText="1"/>
    </xf>
    <xf numFmtId="165" fontId="6" fillId="0" borderId="37" xfId="18" applyFont="1" applyFill="1" applyBorder="1" applyAlignment="1" applyProtection="1">
      <alignment vertical="top" wrapText="1"/>
    </xf>
    <xf numFmtId="165" fontId="2" fillId="0" borderId="37" xfId="18" applyFont="1" applyFill="1" applyBorder="1" applyAlignment="1" applyProtection="1">
      <alignment vertical="top" wrapText="1"/>
    </xf>
    <xf numFmtId="165" fontId="2" fillId="0" borderId="4" xfId="18" applyFont="1" applyFill="1" applyBorder="1" applyAlignment="1" applyProtection="1">
      <alignment vertical="center" wrapText="1"/>
    </xf>
    <xf numFmtId="165" fontId="2" fillId="0" borderId="4" xfId="18" applyFont="1" applyFill="1" applyBorder="1" applyAlignment="1" applyProtection="1">
      <alignment vertical="top" wrapText="1"/>
    </xf>
    <xf numFmtId="165" fontId="5" fillId="0" borderId="37" xfId="18" applyFont="1" applyFill="1" applyBorder="1" applyAlignment="1" applyProtection="1">
      <alignment vertical="top" wrapText="1"/>
    </xf>
    <xf numFmtId="49" fontId="2" fillId="0" borderId="37" xfId="18" quotePrefix="1" applyNumberFormat="1" applyFont="1" applyFill="1" applyBorder="1" applyAlignment="1" applyProtection="1">
      <alignment vertical="top" wrapText="1"/>
    </xf>
    <xf numFmtId="165" fontId="5" fillId="0" borderId="37" xfId="18" applyFont="1" applyFill="1" applyBorder="1" applyAlignment="1" applyProtection="1">
      <alignment vertical="center" wrapText="1"/>
    </xf>
    <xf numFmtId="165" fontId="2" fillId="0" borderId="37" xfId="18" applyFont="1" applyFill="1" applyBorder="1" applyAlignment="1">
      <alignment wrapText="1"/>
    </xf>
    <xf numFmtId="4" fontId="5" fillId="2" borderId="19" xfId="12" applyNumberFormat="1" applyFont="1" applyFill="1" applyBorder="1" applyAlignment="1">
      <alignment vertical="top"/>
    </xf>
    <xf numFmtId="4" fontId="5" fillId="2" borderId="38" xfId="12" applyNumberFormat="1" applyFont="1" applyFill="1" applyBorder="1" applyAlignment="1">
      <alignment horizontal="center" vertical="top"/>
    </xf>
    <xf numFmtId="165" fontId="2" fillId="0" borderId="39" xfId="18" applyFont="1" applyFill="1" applyBorder="1" applyAlignment="1" applyProtection="1">
      <alignment vertical="top" wrapText="1"/>
    </xf>
    <xf numFmtId="165" fontId="2" fillId="0" borderId="39" xfId="18" applyFont="1" applyFill="1" applyBorder="1" applyAlignment="1">
      <alignment horizontal="center"/>
    </xf>
    <xf numFmtId="165" fontId="2" fillId="0" borderId="17" xfId="18" applyFont="1" applyFill="1" applyBorder="1" applyAlignment="1" applyProtection="1">
      <alignment vertical="top" wrapText="1"/>
    </xf>
    <xf numFmtId="0" fontId="2" fillId="3" borderId="0" xfId="0" applyFont="1" applyFill="1"/>
    <xf numFmtId="165" fontId="6" fillId="0" borderId="30" xfId="18" applyFont="1" applyFill="1" applyBorder="1" applyAlignment="1" applyProtection="1">
      <alignment vertical="top" wrapText="1"/>
    </xf>
    <xf numFmtId="165" fontId="2" fillId="0" borderId="30" xfId="18" applyFont="1" applyFill="1" applyBorder="1" applyAlignment="1">
      <alignment horizontal="center"/>
    </xf>
    <xf numFmtId="0" fontId="19" fillId="2" borderId="34" xfId="12" applyFont="1" applyFill="1" applyBorder="1" applyAlignment="1">
      <alignment vertical="center"/>
    </xf>
    <xf numFmtId="49" fontId="5" fillId="2" borderId="0" xfId="12" applyNumberFormat="1" applyFont="1" applyFill="1" applyAlignment="1">
      <alignment horizontal="center" vertical="top"/>
    </xf>
    <xf numFmtId="43" fontId="2" fillId="0" borderId="0" xfId="1" applyFont="1" applyAlignment="1">
      <alignment horizontal="right" vertical="center"/>
    </xf>
    <xf numFmtId="43" fontId="2" fillId="0" borderId="0" xfId="1" applyFont="1" applyAlignment="1">
      <alignment horizontal="right"/>
    </xf>
    <xf numFmtId="44" fontId="11" fillId="0" borderId="8" xfId="1" applyNumberFormat="1" applyFont="1" applyFill="1" applyBorder="1" applyAlignment="1"/>
    <xf numFmtId="165" fontId="7" fillId="0" borderId="30" xfId="18" applyFont="1" applyFill="1" applyBorder="1" applyAlignment="1">
      <alignment horizontal="center"/>
    </xf>
    <xf numFmtId="43" fontId="2" fillId="0" borderId="39" xfId="1" applyFont="1" applyFill="1" applyBorder="1" applyAlignment="1">
      <alignment horizontal="center"/>
    </xf>
    <xf numFmtId="4" fontId="2" fillId="2" borderId="0" xfId="12" applyNumberFormat="1" applyFont="1" applyFill="1" applyAlignment="1">
      <alignment vertical="top"/>
    </xf>
    <xf numFmtId="0" fontId="8" fillId="0" borderId="2" xfId="0" applyFont="1" applyBorder="1"/>
    <xf numFmtId="1" fontId="8" fillId="0" borderId="2" xfId="0" applyNumberFormat="1" applyFont="1" applyBorder="1"/>
    <xf numFmtId="0" fontId="8" fillId="0" borderId="0" xfId="0" applyFont="1"/>
    <xf numFmtId="1" fontId="8" fillId="0" borderId="0" xfId="0" applyNumberFormat="1" applyFont="1"/>
    <xf numFmtId="0" fontId="10" fillId="0" borderId="12" xfId="0" applyFont="1" applyBorder="1" applyAlignment="1">
      <alignment horizontal="left" indent="1"/>
    </xf>
    <xf numFmtId="0" fontId="10" fillId="0" borderId="5" xfId="0" applyFont="1" applyBorder="1" applyAlignment="1">
      <alignment horizontal="left" indent="1"/>
    </xf>
    <xf numFmtId="0" fontId="8" fillId="0" borderId="5" xfId="0" applyFont="1" applyBorder="1"/>
    <xf numFmtId="1" fontId="8" fillId="0" borderId="5" xfId="0" applyNumberFormat="1" applyFont="1" applyBorder="1"/>
    <xf numFmtId="166" fontId="5" fillId="0" borderId="13" xfId="0" applyNumberFormat="1" applyFont="1" applyBorder="1" applyAlignment="1">
      <alignment horizontal="center" vertical="center"/>
    </xf>
    <xf numFmtId="166" fontId="5" fillId="0" borderId="14" xfId="0" applyNumberFormat="1" applyFont="1" applyBorder="1" applyAlignment="1">
      <alignment horizontal="center" vertical="center"/>
    </xf>
    <xf numFmtId="1" fontId="5" fillId="0" borderId="41" xfId="0" applyNumberFormat="1" applyFont="1" applyBorder="1" applyAlignment="1">
      <alignment horizontal="center" vertical="center" wrapText="1"/>
    </xf>
    <xf numFmtId="43" fontId="5" fillId="0" borderId="13" xfId="1" applyFont="1" applyFill="1" applyBorder="1" applyAlignment="1">
      <alignment horizontal="center" vertical="center" wrapText="1"/>
    </xf>
    <xf numFmtId="1" fontId="2" fillId="0" borderId="4" xfId="0" applyNumberFormat="1" applyFont="1" applyBorder="1" applyAlignment="1">
      <alignment horizontal="center" vertical="top"/>
    </xf>
    <xf numFmtId="166" fontId="5" fillId="0" borderId="4" xfId="0" applyNumberFormat="1" applyFont="1" applyBorder="1" applyAlignment="1">
      <alignment horizontal="center" vertical="center"/>
    </xf>
    <xf numFmtId="166" fontId="5" fillId="0" borderId="11" xfId="0" applyNumberFormat="1" applyFont="1" applyBorder="1" applyAlignment="1">
      <alignment horizontal="center" vertical="center"/>
    </xf>
    <xf numFmtId="1" fontId="5" fillId="0" borderId="30" xfId="0" applyNumberFormat="1" applyFont="1" applyBorder="1" applyAlignment="1" applyProtection="1">
      <alignment horizontal="center" vertical="center"/>
      <protection locked="0"/>
    </xf>
    <xf numFmtId="1" fontId="5" fillId="0" borderId="39" xfId="0" applyNumberFormat="1" applyFont="1" applyBorder="1" applyAlignment="1" applyProtection="1">
      <alignment horizontal="center" vertical="center"/>
      <protection locked="0"/>
    </xf>
    <xf numFmtId="43" fontId="2" fillId="0" borderId="39" xfId="1" applyFont="1" applyFill="1" applyBorder="1" applyAlignment="1" applyProtection="1">
      <alignment horizontal="center" vertical="center"/>
      <protection locked="0"/>
    </xf>
    <xf numFmtId="166" fontId="5" fillId="0" borderId="24" xfId="0" applyNumberFormat="1" applyFont="1" applyBorder="1" applyAlignment="1">
      <alignment horizontal="center" vertical="center"/>
    </xf>
    <xf numFmtId="0" fontId="15" fillId="0" borderId="24" xfId="9" applyFont="1" applyBorder="1" applyAlignment="1">
      <alignment horizontal="center"/>
    </xf>
    <xf numFmtId="0" fontId="14" fillId="0" borderId="24" xfId="9" applyFont="1" applyBorder="1" applyAlignment="1">
      <alignment horizontal="center"/>
    </xf>
    <xf numFmtId="43" fontId="6" fillId="0" borderId="39" xfId="1" applyFont="1" applyFill="1" applyBorder="1" applyAlignment="1">
      <alignment horizontal="center"/>
    </xf>
    <xf numFmtId="43" fontId="2" fillId="0" borderId="39" xfId="1" applyFont="1" applyFill="1" applyBorder="1" applyAlignment="1"/>
    <xf numFmtId="0" fontId="11" fillId="0" borderId="24" xfId="9" applyFont="1" applyBorder="1" applyAlignment="1">
      <alignment horizontal="center"/>
    </xf>
    <xf numFmtId="0" fontId="11" fillId="0" borderId="39" xfId="9" applyFont="1" applyBorder="1" applyAlignment="1">
      <alignment horizontal="center"/>
    </xf>
    <xf numFmtId="166" fontId="7" fillId="0" borderId="39" xfId="0" applyNumberFormat="1" applyFont="1" applyBorder="1" applyAlignment="1">
      <alignment horizontal="left" vertical="center"/>
    </xf>
    <xf numFmtId="166" fontId="5" fillId="0" borderId="39" xfId="0" applyNumberFormat="1" applyFont="1" applyBorder="1" applyAlignment="1">
      <alignment horizontal="center" vertical="center"/>
    </xf>
    <xf numFmtId="166" fontId="2" fillId="0" borderId="4" xfId="0" applyNumberFormat="1" applyFont="1" applyBorder="1" applyAlignment="1">
      <alignment horizontal="center" vertical="center"/>
    </xf>
    <xf numFmtId="166" fontId="2" fillId="0" borderId="24" xfId="0" applyNumberFormat="1" applyFont="1" applyBorder="1" applyAlignment="1">
      <alignment horizontal="left" vertical="center" wrapText="1" indent="1"/>
    </xf>
    <xf numFmtId="166" fontId="2" fillId="0" borderId="24" xfId="0" applyNumberFormat="1" applyFont="1" applyBorder="1" applyAlignment="1">
      <alignment horizontal="center" vertical="center"/>
    </xf>
    <xf numFmtId="1" fontId="2" fillId="0" borderId="30" xfId="0" applyNumberFormat="1" applyFont="1" applyBorder="1" applyAlignment="1" applyProtection="1">
      <alignment horizontal="center" vertical="center"/>
      <protection locked="0"/>
    </xf>
    <xf numFmtId="1" fontId="2" fillId="0" borderId="8" xfId="0" applyNumberFormat="1" applyFont="1" applyBorder="1" applyAlignment="1" applyProtection="1">
      <alignment horizontal="center" vertical="center"/>
      <protection locked="0"/>
    </xf>
    <xf numFmtId="43" fontId="2" fillId="0" borderId="8" xfId="1" applyFont="1" applyFill="1" applyBorder="1" applyAlignment="1" applyProtection="1">
      <alignment horizontal="center" vertical="center"/>
      <protection locked="0"/>
    </xf>
    <xf numFmtId="0" fontId="5" fillId="0" borderId="0" xfId="0" applyFont="1"/>
    <xf numFmtId="1" fontId="5" fillId="0" borderId="9" xfId="0" applyNumberFormat="1" applyFont="1" applyBorder="1" applyAlignment="1">
      <alignment vertical="center"/>
    </xf>
    <xf numFmtId="1" fontId="5" fillId="0" borderId="16" xfId="0" applyNumberFormat="1" applyFont="1" applyBorder="1" applyAlignment="1">
      <alignment vertical="center"/>
    </xf>
    <xf numFmtId="166" fontId="5" fillId="0" borderId="16" xfId="0" applyNumberFormat="1" applyFont="1" applyBorder="1" applyAlignment="1">
      <alignment horizontal="left" vertical="center" wrapText="1"/>
    </xf>
    <xf numFmtId="166" fontId="5" fillId="0" borderId="9" xfId="0" applyNumberFormat="1" applyFont="1" applyBorder="1" applyAlignment="1">
      <alignment horizontal="left" vertical="center" wrapText="1"/>
    </xf>
    <xf numFmtId="43" fontId="5" fillId="0" borderId="9" xfId="1" applyFont="1" applyFill="1" applyBorder="1" applyAlignment="1">
      <alignment horizontal="left" vertical="center" wrapText="1"/>
    </xf>
    <xf numFmtId="167" fontId="5" fillId="0" borderId="0" xfId="2" applyFont="1" applyFill="1"/>
    <xf numFmtId="166" fontId="5" fillId="0" borderId="0" xfId="0" applyNumberFormat="1" applyFont="1" applyAlignment="1">
      <alignment horizontal="right" vertical="center"/>
    </xf>
    <xf numFmtId="166" fontId="5" fillId="0" borderId="0" xfId="0" quotePrefix="1" applyNumberFormat="1" applyFont="1" applyAlignment="1">
      <alignment horizontal="right" vertical="center"/>
    </xf>
    <xf numFmtId="1" fontId="5" fillId="0" borderId="0" xfId="0" quotePrefix="1" applyNumberFormat="1" applyFont="1" applyAlignment="1">
      <alignment horizontal="center" vertical="center"/>
    </xf>
    <xf numFmtId="2" fontId="2" fillId="0" borderId="0" xfId="0" quotePrefix="1" applyNumberFormat="1" applyFont="1" applyAlignment="1">
      <alignment horizontal="left" vertical="center"/>
    </xf>
    <xf numFmtId="166" fontId="5" fillId="0" borderId="0" xfId="0" applyNumberFormat="1" applyFont="1" applyAlignment="1">
      <alignment horizontal="left" vertical="center" wrapText="1"/>
    </xf>
    <xf numFmtId="166" fontId="2" fillId="0" borderId="0" xfId="0" applyNumberFormat="1" applyFont="1" applyAlignment="1">
      <alignment horizontal="center" vertical="center"/>
    </xf>
    <xf numFmtId="1" fontId="5" fillId="0" borderId="15" xfId="0" applyNumberFormat="1" applyFont="1" applyBorder="1" applyAlignment="1">
      <alignment horizontal="center" vertical="center" wrapText="1"/>
    </xf>
    <xf numFmtId="1" fontId="5" fillId="0" borderId="11" xfId="0" applyNumberFormat="1" applyFont="1" applyBorder="1" applyAlignment="1" applyProtection="1">
      <alignment horizontal="center" vertical="center"/>
      <protection locked="0"/>
    </xf>
    <xf numFmtId="1" fontId="2" fillId="0" borderId="30" xfId="0" applyNumberFormat="1" applyFont="1" applyBorder="1" applyAlignment="1">
      <alignment horizontal="center" vertical="top"/>
    </xf>
    <xf numFmtId="166" fontId="5" fillId="0" borderId="30" xfId="0" applyNumberFormat="1" applyFont="1" applyBorder="1" applyAlignment="1">
      <alignment horizontal="center" vertical="center"/>
    </xf>
    <xf numFmtId="1" fontId="5" fillId="0" borderId="24" xfId="0" applyNumberFormat="1" applyFont="1" applyBorder="1" applyAlignment="1" applyProtection="1">
      <alignment horizontal="center" vertical="center"/>
      <protection locked="0"/>
    </xf>
    <xf numFmtId="0" fontId="7" fillId="0" borderId="4" xfId="12" applyFont="1" applyBorder="1" applyAlignment="1">
      <alignment wrapText="1"/>
    </xf>
    <xf numFmtId="0" fontId="2" fillId="0" borderId="37" xfId="12" applyFont="1" applyBorder="1" applyAlignment="1">
      <alignment horizontal="center"/>
    </xf>
    <xf numFmtId="0" fontId="2" fillId="0" borderId="39" xfId="12" applyFont="1" applyBorder="1" applyAlignment="1">
      <alignment horizontal="center"/>
    </xf>
    <xf numFmtId="0" fontId="7" fillId="0" borderId="37" xfId="12" applyFont="1" applyBorder="1" applyAlignment="1">
      <alignment horizontal="center"/>
    </xf>
    <xf numFmtId="0" fontId="2" fillId="0" borderId="4" xfId="12" applyFont="1" applyBorder="1" applyAlignment="1">
      <alignment wrapText="1"/>
    </xf>
    <xf numFmtId="0" fontId="2" fillId="0" borderId="37" xfId="17" applyFont="1" applyBorder="1" applyAlignment="1">
      <alignment horizontal="center"/>
    </xf>
    <xf numFmtId="0" fontId="2" fillId="0" borderId="4" xfId="17" applyFont="1" applyBorder="1" applyAlignment="1">
      <alignment wrapText="1"/>
    </xf>
    <xf numFmtId="0" fontId="5" fillId="0" borderId="4" xfId="12" applyFont="1" applyBorder="1" applyAlignment="1">
      <alignment wrapText="1"/>
    </xf>
    <xf numFmtId="0" fontId="15" fillId="0" borderId="4" xfId="9" applyFont="1" applyBorder="1" applyAlignment="1">
      <alignment horizontal="center"/>
    </xf>
    <xf numFmtId="0" fontId="14" fillId="0" borderId="4" xfId="9" applyFont="1" applyBorder="1" applyAlignment="1">
      <alignment horizontal="center"/>
    </xf>
    <xf numFmtId="0" fontId="11" fillId="0" borderId="4" xfId="9" applyFont="1" applyBorder="1" applyAlignment="1">
      <alignment horizontal="center"/>
    </xf>
    <xf numFmtId="0" fontId="2" fillId="0" borderId="37" xfId="12" applyFont="1" applyBorder="1" applyAlignment="1">
      <alignment wrapText="1"/>
    </xf>
    <xf numFmtId="0" fontId="6" fillId="0" borderId="4" xfId="12" applyFont="1" applyBorder="1" applyAlignment="1">
      <alignment wrapText="1"/>
    </xf>
    <xf numFmtId="0" fontId="2" fillId="0" borderId="4" xfId="0" applyFont="1" applyBorder="1"/>
    <xf numFmtId="0" fontId="14" fillId="0" borderId="30" xfId="9" applyFont="1" applyBorder="1" applyAlignment="1">
      <alignment horizontal="center"/>
    </xf>
    <xf numFmtId="0" fontId="11" fillId="0" borderId="24" xfId="0" applyFont="1" applyBorder="1" applyAlignment="1">
      <alignment wrapText="1"/>
    </xf>
    <xf numFmtId="0" fontId="11" fillId="0" borderId="0" xfId="9" applyFont="1" applyAlignment="1">
      <alignment horizontal="center"/>
    </xf>
    <xf numFmtId="1" fontId="2" fillId="0" borderId="9" xfId="0" applyNumberFormat="1" applyFont="1" applyBorder="1" applyAlignment="1">
      <alignment vertical="center"/>
    </xf>
    <xf numFmtId="1" fontId="2" fillId="0" borderId="16" xfId="0" applyNumberFormat="1" applyFont="1" applyBorder="1" applyAlignment="1">
      <alignment vertical="center"/>
    </xf>
    <xf numFmtId="167" fontId="2" fillId="0" borderId="0" xfId="2" applyFont="1" applyFill="1"/>
    <xf numFmtId="1" fontId="5" fillId="0" borderId="13" xfId="0" applyNumberFormat="1" applyFont="1" applyBorder="1" applyAlignment="1">
      <alignment horizontal="center" vertical="center" wrapText="1"/>
    </xf>
    <xf numFmtId="166" fontId="5" fillId="0" borderId="11" xfId="0" applyNumberFormat="1" applyFont="1" applyBorder="1" applyAlignment="1">
      <alignment horizontal="left" indent="1"/>
    </xf>
    <xf numFmtId="166" fontId="5" fillId="0" borderId="37" xfId="0" applyNumberFormat="1" applyFont="1" applyBorder="1" applyAlignment="1">
      <alignment horizontal="left" indent="1"/>
    </xf>
    <xf numFmtId="165" fontId="2" fillId="0" borderId="39" xfId="18" applyFont="1" applyFill="1" applyBorder="1" applyAlignment="1">
      <alignment horizontal="left" wrapText="1"/>
    </xf>
    <xf numFmtId="166" fontId="2" fillId="0" borderId="30" xfId="0" applyNumberFormat="1" applyFont="1" applyBorder="1" applyAlignment="1">
      <alignment horizontal="center" vertical="center"/>
    </xf>
    <xf numFmtId="166" fontId="2" fillId="0" borderId="24" xfId="0" applyNumberFormat="1" applyFont="1" applyBorder="1" applyAlignment="1">
      <alignment horizontal="left" wrapText="1" indent="2"/>
    </xf>
    <xf numFmtId="0" fontId="10" fillId="0" borderId="5" xfId="0" applyFont="1" applyBorder="1" applyAlignment="1">
      <alignment horizontal="center"/>
    </xf>
    <xf numFmtId="44" fontId="5" fillId="0" borderId="39" xfId="0" applyNumberFormat="1" applyFont="1" applyBorder="1" applyAlignment="1" applyProtection="1">
      <alignment horizontal="center" vertical="center"/>
      <protection locked="0"/>
    </xf>
    <xf numFmtId="166" fontId="5" fillId="0" borderId="37" xfId="0" applyNumberFormat="1" applyFont="1" applyBorder="1" applyAlignment="1">
      <alignment horizontal="center" vertical="center"/>
    </xf>
    <xf numFmtId="166" fontId="5" fillId="0" borderId="0" xfId="0" applyNumberFormat="1" applyFont="1" applyAlignment="1">
      <alignment horizontal="center" vertical="center"/>
    </xf>
    <xf numFmtId="0" fontId="11" fillId="0" borderId="17" xfId="9" applyFont="1" applyBorder="1" applyAlignment="1">
      <alignment horizontal="center"/>
    </xf>
    <xf numFmtId="49" fontId="14" fillId="0" borderId="24" xfId="0" applyNumberFormat="1" applyFont="1" applyBorder="1" applyAlignment="1">
      <alignment vertical="top" wrapText="1"/>
    </xf>
    <xf numFmtId="0" fontId="11" fillId="0" borderId="0" xfId="9" applyFont="1"/>
    <xf numFmtId="1" fontId="2" fillId="0" borderId="16" xfId="0" applyNumberFormat="1" applyFont="1" applyBorder="1" applyAlignment="1">
      <alignment horizontal="center" vertical="center"/>
    </xf>
    <xf numFmtId="44" fontId="5" fillId="0" borderId="0" xfId="0" quotePrefix="1" applyNumberFormat="1" applyFont="1" applyAlignment="1">
      <alignment horizontal="right" vertical="center"/>
    </xf>
    <xf numFmtId="2" fontId="2" fillId="0" borderId="0" xfId="0" quotePrefix="1" applyNumberFormat="1"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center"/>
    </xf>
    <xf numFmtId="1" fontId="2" fillId="0" borderId="24" xfId="0" applyNumberFormat="1" applyFont="1" applyBorder="1" applyAlignment="1">
      <alignment horizontal="center" vertical="top"/>
    </xf>
    <xf numFmtId="0" fontId="7" fillId="0" borderId="11" xfId="0" applyFont="1" applyBorder="1" applyAlignment="1">
      <alignment horizontal="left" indent="1"/>
    </xf>
    <xf numFmtId="166" fontId="5" fillId="0" borderId="10" xfId="0" applyNumberFormat="1" applyFont="1" applyBorder="1" applyAlignment="1">
      <alignment horizontal="center" vertical="center"/>
    </xf>
    <xf numFmtId="49" fontId="2" fillId="0" borderId="24" xfId="0" applyNumberFormat="1" applyFont="1" applyBorder="1" applyAlignment="1">
      <alignment horizontal="center" vertical="center"/>
    </xf>
    <xf numFmtId="0" fontId="11" fillId="0" borderId="24" xfId="15" applyFont="1" applyBorder="1" applyAlignment="1">
      <alignment horizontal="center"/>
    </xf>
    <xf numFmtId="166" fontId="2" fillId="0" borderId="4" xfId="0" applyNumberFormat="1" applyFont="1" applyBorder="1" applyAlignment="1">
      <alignment horizontal="center" vertical="top"/>
    </xf>
    <xf numFmtId="0" fontId="2" fillId="0" borderId="24" xfId="0" applyFont="1" applyBorder="1" applyAlignment="1">
      <alignment horizontal="center" vertical="center"/>
    </xf>
    <xf numFmtId="1" fontId="2" fillId="0" borderId="8" xfId="0" quotePrefix="1" applyNumberFormat="1" applyFont="1" applyBorder="1" applyAlignment="1">
      <alignment horizontal="center" vertical="top"/>
    </xf>
    <xf numFmtId="1" fontId="2" fillId="0" borderId="5" xfId="0" quotePrefix="1" applyNumberFormat="1" applyFont="1" applyBorder="1" applyAlignment="1">
      <alignment horizontal="center" vertical="center"/>
    </xf>
    <xf numFmtId="0" fontId="2" fillId="0" borderId="8" xfId="0" applyFont="1" applyBorder="1" applyAlignment="1">
      <alignment horizontal="left" vertical="top" wrapText="1" indent="1"/>
    </xf>
    <xf numFmtId="3" fontId="2" fillId="0" borderId="11" xfId="0" applyNumberFormat="1" applyFont="1" applyBorder="1" applyAlignment="1">
      <alignment horizontal="center" vertical="top"/>
    </xf>
    <xf numFmtId="1" fontId="2" fillId="0" borderId="30" xfId="0" applyNumberFormat="1" applyFont="1" applyBorder="1" applyAlignment="1" applyProtection="1">
      <alignment horizontal="center" vertical="top"/>
      <protection locked="0"/>
    </xf>
    <xf numFmtId="43" fontId="2" fillId="0" borderId="8" xfId="1" applyFont="1" applyFill="1" applyBorder="1" applyAlignment="1" applyProtection="1">
      <alignment horizontal="center" vertical="top"/>
      <protection locked="0"/>
    </xf>
    <xf numFmtId="166" fontId="5" fillId="0" borderId="9" xfId="0" applyNumberFormat="1" applyFont="1" applyBorder="1" applyAlignment="1">
      <alignment horizontal="left" vertical="center"/>
    </xf>
    <xf numFmtId="43" fontId="2" fillId="0" borderId="0" xfId="1" quotePrefix="1" applyFont="1" applyFill="1" applyAlignment="1">
      <alignment horizontal="center" vertical="center"/>
    </xf>
    <xf numFmtId="43" fontId="2" fillId="0" borderId="0" xfId="1" applyFont="1" applyFill="1" applyAlignment="1">
      <alignment horizontal="center" vertical="center"/>
    </xf>
    <xf numFmtId="43" fontId="2" fillId="0" borderId="0" xfId="1" applyFont="1" applyFill="1" applyAlignment="1">
      <alignment horizontal="center"/>
    </xf>
    <xf numFmtId="43" fontId="8" fillId="0" borderId="2" xfId="1" applyFont="1" applyFill="1" applyBorder="1"/>
    <xf numFmtId="43" fontId="8" fillId="0" borderId="5" xfId="1" applyFont="1" applyFill="1" applyBorder="1"/>
    <xf numFmtId="1" fontId="5" fillId="0" borderId="13" xfId="0" applyNumberFormat="1" applyFont="1" applyBorder="1" applyAlignment="1">
      <alignment horizontal="center" vertical="center"/>
    </xf>
    <xf numFmtId="43" fontId="5" fillId="0" borderId="40" xfId="1" applyFont="1" applyFill="1" applyBorder="1" applyAlignment="1">
      <alignment horizontal="center" vertical="center" wrapText="1"/>
    </xf>
    <xf numFmtId="43" fontId="5" fillId="0" borderId="39" xfId="1" applyFont="1" applyFill="1" applyBorder="1" applyAlignment="1" applyProtection="1">
      <alignment horizontal="center" vertical="center"/>
      <protection locked="0"/>
    </xf>
    <xf numFmtId="0" fontId="14" fillId="0" borderId="24" xfId="14" applyFont="1" applyBorder="1" applyAlignment="1">
      <alignment horizontal="center"/>
    </xf>
    <xf numFmtId="0" fontId="14" fillId="0" borderId="24" xfId="14" applyFont="1" applyBorder="1"/>
    <xf numFmtId="0" fontId="15" fillId="0" borderId="0" xfId="14" applyFont="1" applyAlignment="1">
      <alignment horizontal="center"/>
    </xf>
    <xf numFmtId="43" fontId="15" fillId="0" borderId="39" xfId="1" applyFont="1" applyFill="1" applyBorder="1" applyAlignment="1">
      <alignment horizontal="center"/>
    </xf>
    <xf numFmtId="0" fontId="14" fillId="0" borderId="24" xfId="0" applyFont="1" applyBorder="1" applyAlignment="1">
      <alignment horizontal="center"/>
    </xf>
    <xf numFmtId="43" fontId="15" fillId="0" borderId="17" xfId="1" applyFont="1" applyFill="1" applyBorder="1" applyAlignment="1">
      <alignment horizontal="center"/>
    </xf>
    <xf numFmtId="43" fontId="14" fillId="0" borderId="17" xfId="1" applyFont="1" applyFill="1" applyBorder="1" applyAlignment="1">
      <alignment horizontal="center"/>
    </xf>
    <xf numFmtId="0" fontId="2" fillId="0" borderId="24" xfId="0" applyFont="1" applyBorder="1" applyAlignment="1">
      <alignment horizontal="center" vertical="top"/>
    </xf>
    <xf numFmtId="43" fontId="2" fillId="0" borderId="17" xfId="1" applyFont="1" applyFill="1" applyBorder="1" applyAlignment="1">
      <alignment horizontal="right" vertical="top"/>
    </xf>
    <xf numFmtId="0" fontId="2" fillId="0" borderId="39" xfId="0" applyFont="1" applyBorder="1" applyAlignment="1">
      <alignment horizontal="center" vertical="top"/>
    </xf>
    <xf numFmtId="0" fontId="14" fillId="0" borderId="24" xfId="15" applyFont="1" applyBorder="1" applyAlignment="1">
      <alignment horizontal="center"/>
    </xf>
    <xf numFmtId="43" fontId="5" fillId="0" borderId="9" xfId="1" applyFont="1" applyFill="1" applyBorder="1" applyAlignment="1">
      <alignment horizontal="left" vertical="center"/>
    </xf>
    <xf numFmtId="43" fontId="5" fillId="0" borderId="0" xfId="1" quotePrefix="1" applyFont="1" applyFill="1" applyAlignment="1">
      <alignment horizontal="right" vertical="center"/>
    </xf>
    <xf numFmtId="1" fontId="2" fillId="0" borderId="0" xfId="0" quotePrefix="1" applyNumberFormat="1" applyFont="1" applyAlignment="1">
      <alignment horizontal="left" vertical="center"/>
    </xf>
    <xf numFmtId="43" fontId="2" fillId="0" borderId="0" xfId="1" applyFont="1" applyFill="1" applyAlignment="1">
      <alignment horizontal="right" vertical="center"/>
    </xf>
    <xf numFmtId="43" fontId="2" fillId="0" borderId="0" xfId="1" applyFont="1" applyFill="1" applyAlignment="1">
      <alignment horizontal="right"/>
    </xf>
    <xf numFmtId="168" fontId="10" fillId="0" borderId="12" xfId="1" applyNumberFormat="1" applyFont="1" applyFill="1" applyBorder="1" applyAlignment="1">
      <alignment horizontal="center"/>
    </xf>
    <xf numFmtId="168" fontId="5" fillId="0" borderId="23" xfId="1" applyNumberFormat="1" applyFont="1" applyFill="1" applyBorder="1" applyAlignment="1">
      <alignment horizontal="center" vertical="center"/>
    </xf>
    <xf numFmtId="166" fontId="5" fillId="0" borderId="11" xfId="0" applyNumberFormat="1" applyFont="1" applyBorder="1" applyAlignment="1">
      <alignment horizontal="left" vertical="center" indent="1"/>
    </xf>
    <xf numFmtId="166" fontId="5" fillId="0" borderId="24" xfId="0" applyNumberFormat="1" applyFont="1" applyBorder="1" applyAlignment="1">
      <alignment horizontal="left" vertical="center" indent="1"/>
    </xf>
    <xf numFmtId="166" fontId="5" fillId="0" borderId="17" xfId="0" applyNumberFormat="1" applyFont="1" applyBorder="1" applyAlignment="1">
      <alignment horizontal="center" vertical="center"/>
    </xf>
    <xf numFmtId="0" fontId="2" fillId="0" borderId="24" xfId="12" applyFont="1" applyBorder="1" applyAlignment="1">
      <alignment horizontal="center"/>
    </xf>
    <xf numFmtId="43" fontId="2" fillId="0" borderId="39" xfId="1" applyFont="1" applyFill="1" applyBorder="1" applyProtection="1">
      <protection locked="0"/>
    </xf>
    <xf numFmtId="0" fontId="7" fillId="0" borderId="24" xfId="12" applyFont="1" applyBorder="1" applyAlignment="1">
      <alignment horizontal="center"/>
    </xf>
    <xf numFmtId="43" fontId="7" fillId="0" borderId="39" xfId="1" applyFont="1" applyFill="1" applyBorder="1" applyProtection="1">
      <protection locked="0"/>
    </xf>
    <xf numFmtId="43" fontId="2" fillId="0" borderId="17" xfId="1" applyFont="1" applyFill="1" applyBorder="1" applyProtection="1">
      <protection locked="0"/>
    </xf>
    <xf numFmtId="43" fontId="5" fillId="0" borderId="17" xfId="1" applyFont="1" applyFill="1" applyBorder="1" applyAlignment="1" applyProtection="1">
      <alignment horizontal="right"/>
      <protection locked="0"/>
    </xf>
    <xf numFmtId="0" fontId="2" fillId="0" borderId="4" xfId="12" applyFont="1" applyBorder="1" applyAlignment="1">
      <alignment vertical="center" wrapText="1"/>
    </xf>
    <xf numFmtId="43" fontId="7" fillId="0" borderId="17" xfId="1" applyFont="1" applyFill="1" applyBorder="1" applyProtection="1">
      <protection locked="0"/>
    </xf>
    <xf numFmtId="0" fontId="7" fillId="0" borderId="4" xfId="12" applyFont="1" applyBorder="1"/>
    <xf numFmtId="0" fontId="2" fillId="0" borderId="4" xfId="12" applyFont="1" applyBorder="1"/>
    <xf numFmtId="0" fontId="2" fillId="0" borderId="4" xfId="12" applyFont="1" applyBorder="1" applyAlignment="1">
      <alignment vertical="top" wrapText="1"/>
    </xf>
    <xf numFmtId="0" fontId="2" fillId="0" borderId="24" xfId="13" applyFont="1" applyBorder="1" applyAlignment="1">
      <alignment horizontal="center"/>
    </xf>
    <xf numFmtId="39" fontId="2" fillId="0" borderId="24" xfId="13" applyNumberFormat="1" applyFont="1" applyBorder="1" applyAlignment="1">
      <alignment horizontal="center"/>
    </xf>
    <xf numFmtId="0" fontId="2" fillId="0" borderId="4" xfId="12" quotePrefix="1" applyFont="1" applyBorder="1" applyAlignment="1">
      <alignment vertical="top" wrapText="1"/>
    </xf>
    <xf numFmtId="0" fontId="16" fillId="0" borderId="4" xfId="12" applyFont="1" applyBorder="1" applyAlignment="1">
      <alignment wrapText="1"/>
    </xf>
    <xf numFmtId="0" fontId="2" fillId="0" borderId="24" xfId="13" applyFont="1" applyBorder="1" applyAlignment="1">
      <alignment wrapText="1"/>
    </xf>
    <xf numFmtId="0" fontId="2" fillId="0" borderId="30" xfId="12" applyFont="1" applyBorder="1" applyAlignment="1">
      <alignment wrapText="1"/>
    </xf>
    <xf numFmtId="0" fontId="7" fillId="0" borderId="39" xfId="12" applyFont="1" applyBorder="1" applyAlignment="1">
      <alignment vertical="top" wrapText="1"/>
    </xf>
    <xf numFmtId="0" fontId="2" fillId="0" borderId="39" xfId="12" applyFont="1" applyBorder="1" applyAlignment="1">
      <alignment vertical="top" wrapText="1"/>
    </xf>
    <xf numFmtId="0" fontId="2" fillId="0" borderId="17" xfId="12" applyFont="1" applyBorder="1" applyAlignment="1">
      <alignment horizontal="center" vertical="top"/>
    </xf>
    <xf numFmtId="168" fontId="2" fillId="0" borderId="0" xfId="1" applyNumberFormat="1" applyFont="1" applyFill="1" applyAlignment="1">
      <alignment horizontal="center" vertical="center"/>
    </xf>
    <xf numFmtId="168" fontId="2" fillId="0" borderId="0" xfId="1" quotePrefix="1" applyNumberFormat="1" applyFont="1" applyFill="1" applyAlignment="1">
      <alignment horizontal="center" vertical="center"/>
    </xf>
    <xf numFmtId="168" fontId="2" fillId="0" borderId="0" xfId="1" applyNumberFormat="1" applyFont="1" applyFill="1" applyAlignment="1">
      <alignment horizontal="center"/>
    </xf>
    <xf numFmtId="164" fontId="13" fillId="0" borderId="0" xfId="12" applyNumberFormat="1" applyFont="1" applyAlignment="1">
      <alignment vertical="center"/>
    </xf>
    <xf numFmtId="43" fontId="7" fillId="0" borderId="39" xfId="1" applyFont="1" applyFill="1" applyBorder="1" applyAlignment="1">
      <alignment horizontal="center"/>
    </xf>
    <xf numFmtId="43" fontId="11" fillId="0" borderId="8" xfId="1" applyFont="1" applyFill="1" applyBorder="1" applyAlignment="1">
      <alignment horizontal="center"/>
    </xf>
    <xf numFmtId="43" fontId="5" fillId="0" borderId="0" xfId="1" quotePrefix="1" applyFont="1" applyFill="1" applyAlignment="1">
      <alignment horizontal="center" vertical="center"/>
    </xf>
    <xf numFmtId="0" fontId="2" fillId="2" borderId="26" xfId="12" applyFont="1" applyFill="1" applyBorder="1" applyAlignment="1">
      <alignment horizontal="center" vertical="top" wrapText="1"/>
    </xf>
    <xf numFmtId="0" fontId="2" fillId="2" borderId="0" xfId="12" applyFont="1" applyFill="1" applyAlignment="1">
      <alignment horizontal="left" vertical="top" wrapText="1"/>
    </xf>
    <xf numFmtId="0" fontId="2" fillId="2" borderId="0" xfId="12" applyFont="1" applyFill="1" applyAlignment="1">
      <alignment horizontal="center" vertical="top"/>
    </xf>
    <xf numFmtId="0" fontId="5" fillId="2" borderId="42" xfId="12" applyFont="1" applyFill="1" applyBorder="1" applyAlignment="1">
      <alignment horizontal="center" vertical="top" wrapText="1"/>
    </xf>
    <xf numFmtId="43" fontId="5" fillId="2" borderId="43" xfId="1" applyFont="1" applyFill="1" applyBorder="1" applyAlignment="1">
      <alignment horizontal="center" vertical="center" wrapText="1"/>
    </xf>
    <xf numFmtId="0" fontId="2" fillId="2" borderId="44" xfId="12" applyFont="1" applyFill="1" applyBorder="1" applyAlignment="1">
      <alignment horizontal="center" vertical="center" wrapText="1"/>
    </xf>
    <xf numFmtId="164" fontId="2" fillId="2" borderId="45" xfId="12" applyNumberFormat="1" applyFont="1" applyFill="1" applyBorder="1" applyAlignment="1">
      <alignment horizontal="center" vertical="center"/>
    </xf>
    <xf numFmtId="0" fontId="2" fillId="2" borderId="46" xfId="12" applyFont="1" applyFill="1" applyBorder="1" applyAlignment="1">
      <alignment horizontal="center" vertical="center" wrapText="1"/>
    </xf>
    <xf numFmtId="0" fontId="2" fillId="2" borderId="42" xfId="12" applyFont="1" applyFill="1" applyBorder="1" applyAlignment="1">
      <alignment horizontal="center" vertical="center" wrapText="1"/>
    </xf>
    <xf numFmtId="0" fontId="2" fillId="2" borderId="47" xfId="12" applyFont="1" applyFill="1" applyBorder="1" applyAlignment="1">
      <alignment horizontal="center" vertical="center" wrapText="1"/>
    </xf>
    <xf numFmtId="0" fontId="5" fillId="2" borderId="48" xfId="12" applyFont="1" applyFill="1" applyBorder="1" applyAlignment="1">
      <alignment horizontal="center" vertical="center" wrapText="1"/>
    </xf>
    <xf numFmtId="166" fontId="5" fillId="0" borderId="40" xfId="0" applyNumberFormat="1" applyFont="1" applyBorder="1" applyAlignment="1">
      <alignment horizontal="center" vertical="center"/>
    </xf>
    <xf numFmtId="168" fontId="5" fillId="0" borderId="40" xfId="1" applyNumberFormat="1" applyFont="1" applyFill="1" applyBorder="1" applyAlignment="1">
      <alignment horizontal="center" vertical="center"/>
    </xf>
    <xf numFmtId="168" fontId="5" fillId="0" borderId="39" xfId="1" applyNumberFormat="1" applyFont="1" applyFill="1" applyBorder="1" applyAlignment="1">
      <alignment horizontal="center" vertical="center"/>
    </xf>
    <xf numFmtId="0" fontId="2" fillId="0" borderId="39" xfId="12" applyFont="1" applyBorder="1"/>
    <xf numFmtId="0" fontId="7" fillId="0" borderId="39" xfId="12" applyFont="1" applyBorder="1"/>
    <xf numFmtId="0" fontId="2" fillId="0" borderId="8" xfId="12" applyFont="1" applyBorder="1" applyAlignment="1">
      <alignment horizontal="center"/>
    </xf>
    <xf numFmtId="0" fontId="2" fillId="3" borderId="0" xfId="0" applyFont="1" applyFill="1" applyAlignment="1">
      <alignment horizontal="center" vertical="center"/>
    </xf>
    <xf numFmtId="43" fontId="8" fillId="0" borderId="3" xfId="1" applyFont="1" applyFill="1" applyBorder="1"/>
    <xf numFmtId="43" fontId="8" fillId="0" borderId="17" xfId="1" applyFont="1" applyFill="1" applyBorder="1"/>
    <xf numFmtId="43" fontId="8" fillId="0" borderId="6" xfId="1" applyFont="1" applyFill="1" applyBorder="1"/>
    <xf numFmtId="1" fontId="11" fillId="0" borderId="4" xfId="9" applyNumberFormat="1" applyFont="1" applyBorder="1" applyAlignment="1">
      <alignment horizontal="center"/>
    </xf>
    <xf numFmtId="1" fontId="2" fillId="0" borderId="4" xfId="0" applyNumberFormat="1" applyFont="1" applyBorder="1"/>
    <xf numFmtId="1" fontId="2" fillId="0" borderId="40" xfId="0" applyNumberFormat="1" applyFont="1" applyBorder="1" applyAlignment="1">
      <alignment horizontal="center" vertical="center"/>
    </xf>
    <xf numFmtId="1" fontId="2" fillId="0" borderId="4" xfId="0" applyNumberFormat="1" applyFont="1" applyBorder="1" applyAlignment="1">
      <alignment horizontal="center" vertical="center"/>
    </xf>
    <xf numFmtId="1" fontId="18" fillId="0" borderId="4" xfId="9" applyNumberFormat="1" applyFont="1" applyBorder="1" applyAlignment="1">
      <alignment horizontal="center"/>
    </xf>
    <xf numFmtId="168" fontId="10" fillId="0" borderId="4" xfId="1" applyNumberFormat="1" applyFont="1" applyFill="1" applyBorder="1" applyAlignment="1">
      <alignment horizontal="center"/>
    </xf>
    <xf numFmtId="0" fontId="10" fillId="0" borderId="0" xfId="0" applyFont="1" applyAlignment="1">
      <alignment horizontal="center"/>
    </xf>
    <xf numFmtId="43" fontId="8" fillId="0" borderId="0" xfId="1" applyFont="1" applyFill="1" applyBorder="1"/>
    <xf numFmtId="168" fontId="10" fillId="0" borderId="1" xfId="1" applyNumberFormat="1" applyFont="1" applyFill="1" applyBorder="1" applyAlignment="1">
      <alignment horizontal="center"/>
    </xf>
    <xf numFmtId="0" fontId="10" fillId="0" borderId="2" xfId="0" applyFont="1" applyBorder="1" applyAlignment="1">
      <alignment horizontal="center"/>
    </xf>
    <xf numFmtId="1" fontId="2" fillId="0" borderId="1" xfId="0" applyNumberFormat="1" applyFont="1" applyBorder="1"/>
    <xf numFmtId="0" fontId="2" fillId="0" borderId="2" xfId="0" applyFont="1" applyBorder="1"/>
    <xf numFmtId="1" fontId="2" fillId="0" borderId="2" xfId="0" applyNumberFormat="1" applyFont="1" applyBorder="1" applyAlignment="1">
      <alignment horizontal="center"/>
    </xf>
    <xf numFmtId="43" fontId="2" fillId="0" borderId="3" xfId="1" applyFont="1" applyBorder="1" applyAlignment="1">
      <alignment horizontal="right"/>
    </xf>
    <xf numFmtId="43" fontId="2" fillId="0" borderId="17" xfId="1" applyFont="1" applyBorder="1" applyAlignment="1">
      <alignment horizontal="right"/>
    </xf>
    <xf numFmtId="1" fontId="2" fillId="0" borderId="12" xfId="0" applyNumberFormat="1" applyFont="1" applyBorder="1"/>
    <xf numFmtId="0" fontId="2" fillId="0" borderId="5" xfId="0" applyFont="1" applyBorder="1"/>
    <xf numFmtId="1" fontId="2" fillId="0" borderId="5" xfId="0" applyNumberFormat="1" applyFont="1" applyBorder="1" applyAlignment="1">
      <alignment horizontal="center"/>
    </xf>
    <xf numFmtId="43" fontId="2" fillId="0" borderId="6" xfId="1" applyFont="1" applyBorder="1" applyAlignment="1">
      <alignment horizontal="right"/>
    </xf>
    <xf numFmtId="0" fontId="10" fillId="0" borderId="4" xfId="0" applyFont="1" applyBorder="1" applyAlignment="1">
      <alignment horizontal="left" indent="1"/>
    </xf>
    <xf numFmtId="0" fontId="10" fillId="0" borderId="0" xfId="0" applyFont="1" applyAlignment="1">
      <alignment horizontal="left" indent="1"/>
    </xf>
    <xf numFmtId="0" fontId="10" fillId="0" borderId="1" xfId="0" applyFont="1" applyBorder="1" applyAlignment="1">
      <alignment horizontal="left" indent="1"/>
    </xf>
    <xf numFmtId="0" fontId="10" fillId="0" borderId="2" xfId="0" applyFont="1" applyBorder="1" applyAlignment="1">
      <alignment horizontal="left" indent="1"/>
    </xf>
    <xf numFmtId="43" fontId="4" fillId="0" borderId="3" xfId="1" applyFont="1" applyFill="1" applyBorder="1"/>
    <xf numFmtId="43" fontId="4" fillId="0" borderId="17" xfId="1" applyFont="1" applyFill="1" applyBorder="1"/>
    <xf numFmtId="43" fontId="4" fillId="0" borderId="6" xfId="1" applyFont="1" applyFill="1" applyBorder="1"/>
    <xf numFmtId="44" fontId="8" fillId="0" borderId="3" xfId="0" applyNumberFormat="1" applyFont="1" applyBorder="1"/>
    <xf numFmtId="44" fontId="8" fillId="0" borderId="17" xfId="0" applyNumberFormat="1" applyFont="1" applyBorder="1"/>
    <xf numFmtId="44" fontId="8" fillId="0" borderId="6" xfId="0" applyNumberFormat="1" applyFont="1" applyBorder="1"/>
    <xf numFmtId="1" fontId="8" fillId="0" borderId="3" xfId="0" applyNumberFormat="1" applyFont="1" applyBorder="1"/>
    <xf numFmtId="1" fontId="8" fillId="0" borderId="17" xfId="0" applyNumberFormat="1" applyFont="1" applyBorder="1"/>
    <xf numFmtId="1" fontId="8" fillId="0" borderId="6" xfId="0" applyNumberFormat="1" applyFont="1" applyBorder="1"/>
    <xf numFmtId="164" fontId="2" fillId="2" borderId="49" xfId="12" applyNumberFormat="1" applyFont="1" applyFill="1" applyBorder="1" applyAlignment="1">
      <alignment horizontal="center" vertical="center"/>
    </xf>
    <xf numFmtId="44" fontId="5" fillId="2" borderId="51" xfId="12" applyNumberFormat="1" applyFont="1" applyFill="1" applyBorder="1" applyAlignment="1">
      <alignment horizontal="center" vertical="center"/>
    </xf>
    <xf numFmtId="164" fontId="2" fillId="2" borderId="50" xfId="12" applyNumberFormat="1" applyFont="1" applyFill="1" applyBorder="1" applyAlignment="1">
      <alignment horizontal="center" vertical="center"/>
    </xf>
    <xf numFmtId="0" fontId="11" fillId="0" borderId="30" xfId="9" applyFont="1" applyBorder="1" applyAlignment="1">
      <alignment horizontal="center"/>
    </xf>
    <xf numFmtId="165" fontId="2" fillId="0" borderId="30" xfId="18" applyFont="1" applyFill="1" applyBorder="1" applyAlignment="1" applyProtection="1">
      <alignment vertical="center" wrapText="1"/>
    </xf>
    <xf numFmtId="165" fontId="2" fillId="0" borderId="30" xfId="18" applyFont="1" applyFill="1" applyBorder="1" applyAlignment="1" applyProtection="1">
      <alignment vertical="top" wrapText="1"/>
    </xf>
    <xf numFmtId="0" fontId="20" fillId="0" borderId="0" xfId="0" applyFont="1"/>
    <xf numFmtId="165" fontId="20" fillId="0" borderId="30" xfId="18" applyFont="1" applyFill="1" applyBorder="1" applyAlignment="1">
      <alignment horizontal="center"/>
    </xf>
    <xf numFmtId="165" fontId="20" fillId="0" borderId="39" xfId="18" applyFont="1" applyFill="1" applyBorder="1" applyAlignment="1">
      <alignment horizontal="center"/>
    </xf>
    <xf numFmtId="165" fontId="20" fillId="0" borderId="39" xfId="18" applyFont="1" applyFill="1" applyBorder="1" applyAlignment="1" applyProtection="1">
      <alignment vertical="top" wrapText="1"/>
    </xf>
    <xf numFmtId="0" fontId="2" fillId="0" borderId="30" xfId="0" applyFont="1" applyBorder="1" applyAlignment="1">
      <alignment horizontal="center" vertical="top"/>
    </xf>
    <xf numFmtId="165" fontId="2" fillId="0" borderId="30" xfId="18" applyFont="1" applyFill="1" applyBorder="1" applyAlignment="1">
      <alignment wrapText="1"/>
    </xf>
    <xf numFmtId="165" fontId="7" fillId="0" borderId="39" xfId="18" applyFont="1" applyFill="1" applyBorder="1" applyAlignment="1" applyProtection="1">
      <alignment vertical="top" wrapText="1"/>
    </xf>
    <xf numFmtId="0" fontId="20" fillId="0" borderId="39" xfId="9" applyFont="1" applyBorder="1" applyAlignment="1">
      <alignment horizontal="center"/>
    </xf>
    <xf numFmtId="0" fontId="20" fillId="0" borderId="30" xfId="9" applyFont="1" applyBorder="1" applyAlignment="1">
      <alignment horizontal="center"/>
    </xf>
    <xf numFmtId="1" fontId="2" fillId="0" borderId="0" xfId="0" applyNumberFormat="1" applyFont="1" applyAlignment="1">
      <alignment horizontal="center" vertical="top"/>
    </xf>
    <xf numFmtId="43" fontId="2" fillId="0" borderId="0" xfId="1" applyFont="1" applyFill="1" applyBorder="1" applyAlignment="1">
      <alignment horizontal="right" vertical="top"/>
    </xf>
    <xf numFmtId="43" fontId="20" fillId="0" borderId="39" xfId="1" applyFont="1" applyFill="1" applyBorder="1" applyAlignment="1">
      <alignment horizontal="center"/>
    </xf>
    <xf numFmtId="0" fontId="22" fillId="0" borderId="0" xfId="0" applyFont="1"/>
    <xf numFmtId="166" fontId="2" fillId="0" borderId="30" xfId="0" applyNumberFormat="1" applyFont="1" applyBorder="1" applyAlignment="1">
      <alignment horizontal="center"/>
    </xf>
    <xf numFmtId="165" fontId="2" fillId="0" borderId="30" xfId="18" applyFont="1" applyFill="1" applyBorder="1" applyAlignment="1" applyProtection="1">
      <alignment wrapText="1"/>
    </xf>
    <xf numFmtId="0" fontId="2" fillId="2" borderId="0" xfId="0" applyFont="1" applyFill="1" applyAlignment="1">
      <alignment wrapText="1"/>
    </xf>
    <xf numFmtId="0" fontId="2" fillId="0" borderId="39" xfId="0" applyFont="1" applyBorder="1" applyAlignment="1">
      <alignment horizontal="center" vertical="top" wrapText="1"/>
    </xf>
    <xf numFmtId="166" fontId="5" fillId="0" borderId="30" xfId="0" applyNumberFormat="1" applyFont="1" applyBorder="1" applyAlignment="1">
      <alignment horizontal="center" vertical="center" wrapText="1"/>
    </xf>
    <xf numFmtId="0" fontId="2" fillId="0" borderId="0" xfId="0" applyFont="1" applyAlignment="1">
      <alignment wrapText="1"/>
    </xf>
    <xf numFmtId="0" fontId="2" fillId="3" borderId="0" xfId="0" applyFont="1" applyFill="1" applyAlignment="1">
      <alignment wrapText="1"/>
    </xf>
    <xf numFmtId="43" fontId="2" fillId="0" borderId="2" xfId="1" applyFont="1" applyBorder="1" applyAlignment="1">
      <alignment horizontal="right"/>
    </xf>
    <xf numFmtId="43" fontId="2" fillId="0" borderId="5" xfId="1" applyFont="1" applyBorder="1" applyAlignment="1">
      <alignment horizontal="right"/>
    </xf>
    <xf numFmtId="43" fontId="5" fillId="0" borderId="39" xfId="1" applyFont="1" applyBorder="1" applyAlignment="1" applyProtection="1">
      <alignment horizontal="center" vertical="center"/>
      <protection locked="0"/>
    </xf>
    <xf numFmtId="43" fontId="15" fillId="0" borderId="39" xfId="1" applyFont="1" applyBorder="1" applyAlignment="1">
      <alignment horizontal="center"/>
    </xf>
    <xf numFmtId="43" fontId="14" fillId="0" borderId="39" xfId="1" applyFont="1" applyBorder="1" applyAlignment="1">
      <alignment horizontal="center"/>
    </xf>
    <xf numFmtId="43" fontId="2" fillId="0" borderId="39" xfId="1" applyFont="1" applyBorder="1" applyAlignment="1">
      <alignment horizontal="right" vertical="top"/>
    </xf>
    <xf numFmtId="43" fontId="2" fillId="0" borderId="17" xfId="1" applyFont="1" applyBorder="1" applyAlignment="1">
      <alignment horizontal="right" vertical="top"/>
    </xf>
    <xf numFmtId="43" fontId="5" fillId="0" borderId="9" xfId="1" applyFont="1" applyBorder="1" applyAlignment="1">
      <alignment horizontal="left" vertical="center"/>
    </xf>
    <xf numFmtId="0" fontId="2" fillId="2" borderId="0" xfId="0" applyFont="1" applyFill="1" applyAlignment="1">
      <alignment vertical="top"/>
    </xf>
    <xf numFmtId="166" fontId="5" fillId="0" borderId="4" xfId="0" applyNumberFormat="1" applyFont="1" applyBorder="1" applyAlignment="1">
      <alignment horizontal="center" vertical="top"/>
    </xf>
    <xf numFmtId="165" fontId="2" fillId="0" borderId="37" xfId="18" applyFont="1" applyFill="1" applyBorder="1" applyAlignment="1">
      <alignment horizontal="center" vertical="top"/>
    </xf>
    <xf numFmtId="0" fontId="2" fillId="0" borderId="0" xfId="0" applyFont="1" applyAlignment="1">
      <alignment vertical="top"/>
    </xf>
    <xf numFmtId="0" fontId="2" fillId="3" borderId="0" xfId="0" applyFont="1" applyFill="1" applyAlignment="1">
      <alignment vertical="top"/>
    </xf>
    <xf numFmtId="0" fontId="5" fillId="0" borderId="37" xfId="12" applyFont="1" applyBorder="1" applyAlignment="1">
      <alignment vertical="top" wrapText="1"/>
    </xf>
    <xf numFmtId="0" fontId="21" fillId="0" borderId="24" xfId="9" applyFont="1" applyBorder="1" applyAlignment="1">
      <alignment horizontal="center"/>
    </xf>
    <xf numFmtId="1" fontId="2" fillId="0" borderId="4" xfId="0" applyNumberFormat="1" applyFont="1" applyBorder="1" applyAlignment="1">
      <alignment horizontal="center"/>
    </xf>
    <xf numFmtId="166" fontId="5" fillId="0" borderId="4" xfId="0" applyNumberFormat="1" applyFont="1" applyBorder="1" applyAlignment="1">
      <alignment horizontal="center"/>
    </xf>
    <xf numFmtId="165" fontId="2" fillId="0" borderId="37" xfId="18" applyFont="1" applyFill="1" applyBorder="1" applyAlignment="1" applyProtection="1">
      <alignment wrapText="1"/>
    </xf>
    <xf numFmtId="0" fontId="24" fillId="0" borderId="0" xfId="0" applyFont="1"/>
    <xf numFmtId="0" fontId="2" fillId="0" borderId="4" xfId="9" applyFont="1" applyBorder="1" applyAlignment="1">
      <alignment horizontal="center"/>
    </xf>
    <xf numFmtId="0" fontId="2" fillId="0" borderId="39" xfId="9" applyFont="1" applyBorder="1" applyAlignment="1">
      <alignment horizontal="center"/>
    </xf>
    <xf numFmtId="165" fontId="2" fillId="0" borderId="39" xfId="18" applyFont="1" applyFill="1" applyBorder="1" applyAlignment="1" applyProtection="1">
      <alignment wrapText="1"/>
    </xf>
    <xf numFmtId="0" fontId="2" fillId="0" borderId="30" xfId="9" applyFont="1" applyBorder="1" applyAlignment="1">
      <alignment horizontal="center"/>
    </xf>
    <xf numFmtId="166" fontId="2" fillId="0" borderId="4" xfId="0" applyNumberFormat="1" applyFont="1" applyBorder="1" applyAlignment="1">
      <alignment horizontal="center"/>
    </xf>
    <xf numFmtId="165" fontId="2" fillId="0" borderId="4" xfId="18" applyFont="1" applyFill="1" applyBorder="1" applyAlignment="1" applyProtection="1">
      <alignment wrapText="1"/>
    </xf>
    <xf numFmtId="44" fontId="8" fillId="0" borderId="17" xfId="0" applyNumberFormat="1" applyFont="1" applyBorder="1" applyAlignment="1">
      <alignment vertical="center"/>
    </xf>
    <xf numFmtId="44" fontId="8" fillId="0" borderId="6" xfId="0" applyNumberFormat="1" applyFont="1" applyBorder="1" applyAlignment="1">
      <alignment vertical="center"/>
    </xf>
    <xf numFmtId="44" fontId="11" fillId="0" borderId="8" xfId="1" applyNumberFormat="1" applyFont="1" applyFill="1" applyBorder="1" applyAlignment="1">
      <alignment vertical="center"/>
    </xf>
    <xf numFmtId="0" fontId="0" fillId="0" borderId="0" xfId="0" applyAlignment="1">
      <alignment vertical="center"/>
    </xf>
    <xf numFmtId="0" fontId="2" fillId="2" borderId="27" xfId="12" applyFont="1" applyFill="1" applyBorder="1" applyAlignment="1">
      <alignment horizontal="left" vertical="center"/>
    </xf>
    <xf numFmtId="0" fontId="2" fillId="2" borderId="28" xfId="12" applyFont="1" applyFill="1" applyBorder="1" applyAlignment="1">
      <alignment horizontal="left" vertical="center"/>
    </xf>
    <xf numFmtId="0" fontId="2" fillId="2" borderId="52" xfId="12" applyFont="1" applyFill="1" applyBorder="1" applyAlignment="1">
      <alignment horizontal="center" vertical="center" wrapText="1"/>
    </xf>
    <xf numFmtId="0" fontId="2" fillId="2" borderId="4" xfId="12" applyFont="1" applyFill="1" applyBorder="1" applyAlignment="1">
      <alignment horizontal="left" vertical="center"/>
    </xf>
    <xf numFmtId="0" fontId="2" fillId="2" borderId="0" xfId="12" applyFont="1" applyFill="1" applyAlignment="1">
      <alignment horizontal="left" vertical="center" wrapText="1"/>
    </xf>
    <xf numFmtId="164" fontId="2" fillId="2" borderId="17" xfId="12" applyNumberFormat="1" applyFont="1" applyFill="1" applyBorder="1" applyAlignment="1">
      <alignment horizontal="center" vertical="center"/>
    </xf>
    <xf numFmtId="164" fontId="2" fillId="2" borderId="53" xfId="12" applyNumberFormat="1" applyFont="1" applyFill="1" applyBorder="1" applyAlignment="1">
      <alignment horizontal="center" vertical="center"/>
    </xf>
    <xf numFmtId="0" fontId="2" fillId="2" borderId="4" xfId="12" applyFont="1" applyFill="1" applyBorder="1" applyAlignment="1">
      <alignment horizontal="left" vertical="center" wrapText="1"/>
    </xf>
    <xf numFmtId="0" fontId="7" fillId="0" borderId="24" xfId="12" applyFont="1" applyBorder="1" applyAlignment="1">
      <alignment vertical="top" wrapText="1"/>
    </xf>
    <xf numFmtId="0" fontId="2" fillId="0" borderId="24" xfId="12" applyFont="1" applyBorder="1" applyAlignment="1">
      <alignment vertical="top" wrapText="1"/>
    </xf>
    <xf numFmtId="0" fontId="2" fillId="0" borderId="37" xfId="9" applyFont="1" applyBorder="1" applyAlignment="1">
      <alignment horizontal="center"/>
    </xf>
    <xf numFmtId="165" fontId="5" fillId="0" borderId="39" xfId="18" applyFont="1" applyFill="1" applyBorder="1" applyAlignment="1" applyProtection="1">
      <alignment vertical="top" wrapText="1"/>
    </xf>
    <xf numFmtId="1" fontId="2" fillId="0" borderId="30" xfId="0" applyNumberFormat="1" applyFont="1" applyBorder="1" applyAlignment="1">
      <alignment horizontal="center" vertical="center"/>
    </xf>
    <xf numFmtId="0" fontId="7" fillId="0" borderId="30" xfId="12" applyFont="1" applyBorder="1" applyAlignment="1">
      <alignment wrapText="1"/>
    </xf>
    <xf numFmtId="0" fontId="5" fillId="0" borderId="2" xfId="0" applyFont="1" applyBorder="1"/>
    <xf numFmtId="1" fontId="5" fillId="0" borderId="2" xfId="0" applyNumberFormat="1" applyFont="1" applyBorder="1"/>
    <xf numFmtId="1" fontId="5" fillId="0" borderId="0" xfId="0" applyNumberFormat="1" applyFont="1"/>
    <xf numFmtId="0" fontId="5" fillId="0" borderId="12" xfId="0" applyFont="1" applyBorder="1" applyAlignment="1">
      <alignment horizontal="left" indent="1"/>
    </xf>
    <xf numFmtId="0" fontId="5" fillId="0" borderId="5" xfId="0" applyFont="1" applyBorder="1" applyAlignment="1">
      <alignment horizontal="left" indent="1"/>
    </xf>
    <xf numFmtId="0" fontId="5" fillId="0" borderId="5" xfId="0" applyFont="1" applyBorder="1"/>
    <xf numFmtId="1" fontId="5" fillId="0" borderId="5" xfId="0" applyNumberFormat="1" applyFont="1" applyBorder="1"/>
    <xf numFmtId="0" fontId="5" fillId="0" borderId="1" xfId="0" applyFont="1" applyBorder="1" applyAlignment="1">
      <alignment horizontal="left" indent="1"/>
    </xf>
    <xf numFmtId="0" fontId="5" fillId="0" borderId="2" xfId="0" applyFont="1" applyBorder="1" applyAlignment="1">
      <alignment horizontal="left" indent="1"/>
    </xf>
    <xf numFmtId="1" fontId="5" fillId="0" borderId="3" xfId="0" applyNumberFormat="1" applyFont="1" applyBorder="1"/>
    <xf numFmtId="0" fontId="5" fillId="0" borderId="4" xfId="0" applyFont="1" applyBorder="1" applyAlignment="1">
      <alignment horizontal="left" indent="1"/>
    </xf>
    <xf numFmtId="0" fontId="5" fillId="0" borderId="0" xfId="0" applyFont="1" applyAlignment="1">
      <alignment horizontal="left" indent="1"/>
    </xf>
    <xf numFmtId="1" fontId="5" fillId="0" borderId="17" xfId="0" applyNumberFormat="1" applyFont="1" applyBorder="1"/>
    <xf numFmtId="1" fontId="5" fillId="0" borderId="6" xfId="0" applyNumberFormat="1" applyFont="1" applyBorder="1"/>
    <xf numFmtId="0" fontId="5" fillId="0" borderId="24" xfId="9" applyFont="1" applyBorder="1" applyAlignment="1">
      <alignment horizontal="center"/>
    </xf>
    <xf numFmtId="0" fontId="7" fillId="0" borderId="24" xfId="9" applyFont="1" applyBorder="1" applyAlignment="1">
      <alignment horizontal="center"/>
    </xf>
    <xf numFmtId="0" fontId="2" fillId="0" borderId="24" xfId="9" applyFont="1" applyBorder="1" applyAlignment="1">
      <alignment horizontal="center"/>
    </xf>
    <xf numFmtId="0" fontId="6" fillId="0" borderId="24" xfId="9" applyFont="1" applyBorder="1" applyAlignment="1">
      <alignment horizontal="center"/>
    </xf>
    <xf numFmtId="0" fontId="7" fillId="0" borderId="39" xfId="9" applyFont="1" applyBorder="1" applyAlignment="1">
      <alignment horizontal="center"/>
    </xf>
    <xf numFmtId="166" fontId="2" fillId="0" borderId="39" xfId="0" applyNumberFormat="1" applyFont="1" applyBorder="1" applyAlignment="1">
      <alignment horizontal="left" vertical="center" wrapText="1"/>
    </xf>
    <xf numFmtId="165" fontId="2" fillId="0" borderId="30" xfId="18" applyFont="1" applyFill="1" applyBorder="1" applyAlignment="1">
      <alignment horizontal="center" vertical="center"/>
    </xf>
    <xf numFmtId="165" fontId="2" fillId="0" borderId="39" xfId="18" applyFont="1" applyFill="1" applyBorder="1" applyAlignment="1">
      <alignment horizontal="center" vertical="center"/>
    </xf>
    <xf numFmtId="43" fontId="2" fillId="0" borderId="39" xfId="1" applyFont="1" applyFill="1" applyBorder="1" applyAlignment="1">
      <alignment horizontal="center" vertical="center"/>
    </xf>
    <xf numFmtId="0" fontId="10" fillId="0" borderId="24" xfId="9" applyFont="1" applyBorder="1" applyAlignment="1">
      <alignment horizontal="center"/>
    </xf>
    <xf numFmtId="165" fontId="20" fillId="0" borderId="37" xfId="18" applyFont="1" applyFill="1" applyBorder="1" applyAlignment="1">
      <alignment wrapText="1"/>
    </xf>
    <xf numFmtId="165" fontId="2" fillId="0" borderId="37" xfId="18" applyFont="1" applyFill="1" applyBorder="1" applyAlignment="1" applyProtection="1">
      <alignment horizontal="left" vertical="top" wrapText="1"/>
    </xf>
    <xf numFmtId="0" fontId="5" fillId="0" borderId="37" xfId="9" applyFont="1" applyBorder="1" applyAlignment="1">
      <alignment horizontal="center"/>
    </xf>
    <xf numFmtId="0" fontId="7" fillId="0" borderId="37" xfId="9" applyFont="1" applyBorder="1" applyAlignment="1">
      <alignment horizontal="center"/>
    </xf>
    <xf numFmtId="0" fontId="7" fillId="0" borderId="4" xfId="9" applyFont="1" applyBorder="1" applyAlignment="1">
      <alignment horizontal="center"/>
    </xf>
    <xf numFmtId="0" fontId="24" fillId="0" borderId="0" xfId="0" applyFont="1" applyAlignment="1">
      <alignment vertical="top"/>
    </xf>
    <xf numFmtId="0" fontId="2" fillId="0" borderId="39" xfId="9" applyFont="1" applyBorder="1" applyAlignment="1">
      <alignment horizontal="center" vertical="top"/>
    </xf>
    <xf numFmtId="1" fontId="6" fillId="0" borderId="4" xfId="9" applyNumberFormat="1" applyFont="1" applyBorder="1" applyAlignment="1">
      <alignment horizontal="center"/>
    </xf>
    <xf numFmtId="1" fontId="2" fillId="0" borderId="4" xfId="9" applyNumberFormat="1" applyFont="1" applyBorder="1" applyAlignment="1">
      <alignment horizontal="center"/>
    </xf>
    <xf numFmtId="0" fontId="2" fillId="2" borderId="0" xfId="0" applyFont="1" applyFill="1" applyAlignment="1">
      <alignment horizontal="center" vertical="center"/>
    </xf>
    <xf numFmtId="0" fontId="2" fillId="0" borderId="39" xfId="0" applyFont="1" applyBorder="1" applyAlignment="1">
      <alignment horizontal="center" vertical="center"/>
    </xf>
    <xf numFmtId="1" fontId="5" fillId="0" borderId="3" xfId="0" applyNumberFormat="1" applyFont="1" applyBorder="1" applyAlignment="1">
      <alignment horizontal="center" vertical="center"/>
    </xf>
    <xf numFmtId="1" fontId="5" fillId="0" borderId="17" xfId="0" applyNumberFormat="1" applyFont="1" applyBorder="1" applyAlignment="1">
      <alignment horizontal="center" vertical="center"/>
    </xf>
    <xf numFmtId="1" fontId="5" fillId="0" borderId="6" xfId="0" applyNumberFormat="1" applyFont="1" applyBorder="1" applyAlignment="1">
      <alignment horizontal="center" vertical="center"/>
    </xf>
    <xf numFmtId="43" fontId="2" fillId="0" borderId="17" xfId="1" applyFont="1" applyFill="1" applyBorder="1" applyAlignment="1">
      <alignment horizontal="center" vertical="center"/>
    </xf>
    <xf numFmtId="43" fontId="2" fillId="0" borderId="0" xfId="1" applyFont="1" applyAlignment="1">
      <alignment horizontal="center" vertical="center"/>
    </xf>
    <xf numFmtId="43" fontId="2" fillId="0" borderId="17" xfId="1" applyFont="1" applyFill="1" applyBorder="1" applyAlignment="1" applyProtection="1">
      <alignment horizontal="center" vertical="center"/>
      <protection locked="0"/>
    </xf>
    <xf numFmtId="43" fontId="5" fillId="0" borderId="9" xfId="1" applyFont="1" applyFill="1" applyBorder="1" applyAlignment="1">
      <alignment horizontal="center" vertical="center" wrapText="1"/>
    </xf>
    <xf numFmtId="166" fontId="5" fillId="0" borderId="9" xfId="0" applyNumberFormat="1" applyFont="1" applyBorder="1" applyAlignment="1">
      <alignment horizontal="center" vertical="center" wrapText="1"/>
    </xf>
    <xf numFmtId="43" fontId="2" fillId="0" borderId="17" xfId="1" applyFont="1" applyBorder="1" applyAlignment="1">
      <alignment horizontal="center" vertical="center"/>
    </xf>
    <xf numFmtId="165" fontId="2" fillId="0" borderId="37" xfId="18" applyFont="1" applyFill="1" applyBorder="1" applyAlignment="1">
      <alignment horizontal="center" vertical="center"/>
    </xf>
    <xf numFmtId="0" fontId="5" fillId="0" borderId="2" xfId="0" applyFont="1" applyBorder="1" applyAlignment="1">
      <alignment horizontal="center" vertical="center"/>
    </xf>
    <xf numFmtId="0" fontId="5" fillId="0" borderId="0" xfId="0" applyFont="1" applyAlignment="1">
      <alignment horizontal="center" vertical="center"/>
    </xf>
    <xf numFmtId="0" fontId="5" fillId="0" borderId="5" xfId="0" applyFont="1" applyBorder="1" applyAlignment="1">
      <alignment horizontal="center" vertical="center"/>
    </xf>
    <xf numFmtId="166" fontId="5" fillId="0" borderId="0" xfId="0" quotePrefix="1" applyNumberFormat="1" applyFont="1" applyAlignment="1">
      <alignment horizontal="center" vertical="center"/>
    </xf>
    <xf numFmtId="43" fontId="5" fillId="0" borderId="2" xfId="1" applyFont="1" applyBorder="1" applyAlignment="1">
      <alignment horizontal="center" vertical="center"/>
    </xf>
    <xf numFmtId="43" fontId="5" fillId="0" borderId="0" xfId="1" applyFont="1" applyAlignment="1">
      <alignment horizontal="center" vertical="center"/>
    </xf>
    <xf numFmtId="43" fontId="5" fillId="0" borderId="5" xfId="1" applyFont="1" applyBorder="1" applyAlignment="1">
      <alignment horizontal="center" vertical="center"/>
    </xf>
    <xf numFmtId="43" fontId="2" fillId="0" borderId="8" xfId="1" applyFont="1" applyBorder="1" applyAlignment="1" applyProtection="1">
      <alignment horizontal="center" vertical="center"/>
      <protection locked="0"/>
    </xf>
    <xf numFmtId="43" fontId="5" fillId="0" borderId="9" xfId="1" applyFont="1" applyBorder="1" applyAlignment="1">
      <alignment horizontal="center" vertical="center" wrapText="1"/>
    </xf>
    <xf numFmtId="43" fontId="5" fillId="0" borderId="0" xfId="1" quotePrefix="1" applyFont="1" applyAlignment="1">
      <alignment horizontal="center" vertical="center"/>
    </xf>
    <xf numFmtId="0" fontId="30" fillId="0" borderId="24" xfId="9" applyFont="1" applyBorder="1" applyAlignment="1">
      <alignment horizontal="center"/>
    </xf>
    <xf numFmtId="165" fontId="20" fillId="0" borderId="37" xfId="18" applyFont="1" applyFill="1" applyBorder="1" applyAlignment="1">
      <alignment horizontal="center"/>
    </xf>
    <xf numFmtId="0" fontId="21" fillId="0" borderId="39" xfId="9" applyFont="1" applyBorder="1" applyAlignment="1">
      <alignment horizontal="center"/>
    </xf>
    <xf numFmtId="43" fontId="5" fillId="0" borderId="0" xfId="1" applyFont="1"/>
    <xf numFmtId="43" fontId="2" fillId="0" borderId="0" xfId="1" applyFont="1"/>
    <xf numFmtId="0" fontId="2" fillId="0" borderId="24" xfId="9" applyFont="1" applyBorder="1" applyAlignment="1">
      <alignment horizontal="center" vertical="center"/>
    </xf>
    <xf numFmtId="0" fontId="7" fillId="0" borderId="24" xfId="9" applyFont="1" applyBorder="1" applyAlignment="1">
      <alignment horizontal="center" vertical="center"/>
    </xf>
    <xf numFmtId="165" fontId="2" fillId="0" borderId="4" xfId="18" applyFont="1" applyFill="1" applyBorder="1" applyAlignment="1">
      <alignment vertical="center" wrapText="1"/>
    </xf>
    <xf numFmtId="0" fontId="5" fillId="0" borderId="30" xfId="12" applyFont="1" applyBorder="1" applyAlignment="1">
      <alignment wrapText="1"/>
    </xf>
    <xf numFmtId="43" fontId="2" fillId="0" borderId="17" xfId="1" applyFont="1" applyFill="1" applyBorder="1" applyAlignment="1">
      <alignment horizontal="center"/>
    </xf>
    <xf numFmtId="1" fontId="2" fillId="0" borderId="1" xfId="0" applyNumberFormat="1" applyFont="1" applyBorder="1" applyAlignment="1">
      <alignment horizontal="left" indent="1"/>
    </xf>
    <xf numFmtId="43" fontId="5" fillId="0" borderId="2" xfId="1" applyFont="1" applyFill="1" applyBorder="1"/>
    <xf numFmtId="43" fontId="5" fillId="0" borderId="3" xfId="1" applyFont="1" applyFill="1" applyBorder="1"/>
    <xf numFmtId="1" fontId="2" fillId="0" borderId="4" xfId="0" applyNumberFormat="1" applyFont="1" applyBorder="1" applyAlignment="1">
      <alignment horizontal="left" indent="1"/>
    </xf>
    <xf numFmtId="43" fontId="5" fillId="0" borderId="0" xfId="1" applyFont="1" applyFill="1" applyBorder="1"/>
    <xf numFmtId="43" fontId="5" fillId="0" borderId="17" xfId="1" applyFont="1" applyFill="1" applyBorder="1"/>
    <xf numFmtId="1" fontId="2" fillId="0" borderId="12" xfId="0" applyNumberFormat="1" applyFont="1" applyBorder="1" applyAlignment="1">
      <alignment horizontal="left" indent="1"/>
    </xf>
    <xf numFmtId="43" fontId="5" fillId="0" borderId="5" xfId="1" applyFont="1" applyFill="1" applyBorder="1"/>
    <xf numFmtId="43" fontId="5" fillId="0" borderId="6" xfId="1" applyFont="1" applyFill="1" applyBorder="1"/>
    <xf numFmtId="0" fontId="2" fillId="0" borderId="30" xfId="9" applyFont="1" applyBorder="1" applyAlignment="1">
      <alignment horizontal="center" vertical="center" wrapText="1"/>
    </xf>
    <xf numFmtId="0" fontId="2" fillId="0" borderId="39" xfId="9" applyFont="1" applyBorder="1" applyAlignment="1">
      <alignment horizontal="left" vertical="center" wrapText="1"/>
    </xf>
    <xf numFmtId="165" fontId="2" fillId="0" borderId="39" xfId="18" applyFont="1" applyFill="1" applyBorder="1" applyAlignment="1" applyProtection="1">
      <alignment horizontal="left" vertical="center" wrapText="1"/>
    </xf>
    <xf numFmtId="165" fontId="2" fillId="0" borderId="39" xfId="18" applyFont="1" applyFill="1" applyBorder="1" applyAlignment="1">
      <alignment horizontal="left" vertical="center" wrapText="1"/>
    </xf>
    <xf numFmtId="0" fontId="24" fillId="0" borderId="0" xfId="0" applyFont="1" applyAlignment="1">
      <alignment horizontal="left" vertical="center" wrapText="1"/>
    </xf>
    <xf numFmtId="0" fontId="2" fillId="0" borderId="30" xfId="9" applyFont="1" applyBorder="1" applyAlignment="1">
      <alignment horizontal="center" vertical="center"/>
    </xf>
    <xf numFmtId="0" fontId="2" fillId="0" borderId="39" xfId="9" applyFont="1" applyBorder="1" applyAlignment="1">
      <alignment horizontal="center" vertical="center"/>
    </xf>
    <xf numFmtId="165" fontId="2" fillId="0" borderId="39" xfId="18" applyFont="1" applyFill="1" applyBorder="1" applyAlignment="1" applyProtection="1">
      <alignment vertical="center" wrapText="1"/>
    </xf>
    <xf numFmtId="0" fontId="24" fillId="0" borderId="0" xfId="0" applyFont="1" applyAlignment="1">
      <alignment vertical="center"/>
    </xf>
    <xf numFmtId="165" fontId="7" fillId="0" borderId="30" xfId="18" applyFont="1" applyFill="1" applyBorder="1" applyAlignment="1">
      <alignment wrapText="1"/>
    </xf>
    <xf numFmtId="165" fontId="2" fillId="0" borderId="37" xfId="18" applyFont="1" applyFill="1" applyBorder="1" applyAlignment="1" applyProtection="1">
      <alignment horizontal="left" vertical="center" wrapText="1"/>
    </xf>
    <xf numFmtId="1" fontId="5" fillId="0" borderId="2" xfId="1" applyNumberFormat="1" applyFont="1" applyBorder="1" applyAlignment="1">
      <alignment horizontal="center" vertical="center"/>
    </xf>
    <xf numFmtId="1" fontId="5" fillId="0" borderId="0" xfId="1" applyNumberFormat="1" applyFont="1" applyAlignment="1">
      <alignment horizontal="center" vertical="center"/>
    </xf>
    <xf numFmtId="1" fontId="5" fillId="0" borderId="5" xfId="1" applyNumberFormat="1" applyFont="1" applyBorder="1" applyAlignment="1">
      <alignment horizontal="center" vertical="center"/>
    </xf>
    <xf numFmtId="1" fontId="5" fillId="0" borderId="13" xfId="1" applyNumberFormat="1" applyFont="1" applyBorder="1" applyAlignment="1">
      <alignment horizontal="center" vertical="center" wrapText="1"/>
    </xf>
    <xf numFmtId="1" fontId="5" fillId="0" borderId="39" xfId="1" applyNumberFormat="1" applyFont="1" applyBorder="1" applyAlignment="1" applyProtection="1">
      <alignment horizontal="center" vertical="center"/>
      <protection locked="0"/>
    </xf>
    <xf numFmtId="1" fontId="2" fillId="0" borderId="39" xfId="1" applyNumberFormat="1" applyFont="1" applyFill="1" applyBorder="1" applyAlignment="1">
      <alignment horizontal="center" vertical="center"/>
    </xf>
    <xf numFmtId="1" fontId="2" fillId="0" borderId="37" xfId="1" applyNumberFormat="1" applyFont="1" applyFill="1" applyBorder="1" applyAlignment="1">
      <alignment horizontal="center" vertical="center"/>
    </xf>
    <xf numFmtId="1" fontId="2" fillId="0" borderId="0" xfId="18" applyNumberFormat="1" applyFont="1" applyFill="1" applyBorder="1" applyAlignment="1">
      <alignment horizontal="center"/>
    </xf>
    <xf numFmtId="1" fontId="2" fillId="0" borderId="30" xfId="18" applyNumberFormat="1" applyFont="1" applyFill="1" applyBorder="1" applyAlignment="1">
      <alignment horizontal="center"/>
    </xf>
    <xf numFmtId="1" fontId="2" fillId="0" borderId="8" xfId="1" applyNumberFormat="1" applyFont="1" applyBorder="1" applyAlignment="1" applyProtection="1">
      <alignment horizontal="center" vertical="center"/>
      <protection locked="0"/>
    </xf>
    <xf numFmtId="1" fontId="5" fillId="0" borderId="9" xfId="1" applyNumberFormat="1" applyFont="1" applyBorder="1" applyAlignment="1">
      <alignment horizontal="center" vertical="center" wrapText="1"/>
    </xf>
    <xf numFmtId="1" fontId="5" fillId="0" borderId="0" xfId="1" quotePrefix="1" applyNumberFormat="1" applyFont="1" applyAlignment="1">
      <alignment horizontal="center" vertical="center"/>
    </xf>
    <xf numFmtId="1" fontId="2" fillId="0" borderId="0" xfId="1" applyNumberFormat="1" applyFont="1" applyAlignment="1">
      <alignment horizontal="center" vertical="center"/>
    </xf>
    <xf numFmtId="1" fontId="7" fillId="0" borderId="0" xfId="18" applyNumberFormat="1" applyFont="1" applyFill="1" applyBorder="1" applyAlignment="1">
      <alignment horizontal="center"/>
    </xf>
    <xf numFmtId="1" fontId="2" fillId="0" borderId="0" xfId="18" applyNumberFormat="1" applyFont="1" applyFill="1" applyBorder="1" applyAlignment="1"/>
    <xf numFmtId="1" fontId="2" fillId="0" borderId="30" xfId="18" applyNumberFormat="1" applyFont="1" applyFill="1" applyBorder="1" applyAlignment="1"/>
    <xf numFmtId="1" fontId="20" fillId="0" borderId="30" xfId="18" applyNumberFormat="1" applyFont="1" applyFill="1" applyBorder="1" applyAlignment="1">
      <alignment horizontal="center"/>
    </xf>
    <xf numFmtId="1" fontId="5" fillId="0" borderId="9" xfId="0" applyNumberFormat="1" applyFont="1" applyBorder="1" applyAlignment="1">
      <alignment horizontal="left" vertical="center" wrapText="1"/>
    </xf>
    <xf numFmtId="1" fontId="2" fillId="0" borderId="37" xfId="12" applyNumberFormat="1" applyFont="1" applyBorder="1" applyAlignment="1">
      <alignment horizontal="center"/>
    </xf>
    <xf numFmtId="1" fontId="7" fillId="0" borderId="37" xfId="12" applyNumberFormat="1" applyFont="1" applyBorder="1" applyAlignment="1">
      <alignment horizontal="center"/>
    </xf>
    <xf numFmtId="1" fontId="11" fillId="0" borderId="30" xfId="9" applyNumberFormat="1" applyFont="1" applyBorder="1"/>
    <xf numFmtId="1" fontId="0" fillId="0" borderId="0" xfId="0" applyNumberFormat="1"/>
    <xf numFmtId="1" fontId="2" fillId="0" borderId="39" xfId="12" applyNumberFormat="1" applyFont="1" applyBorder="1" applyAlignment="1">
      <alignment horizontal="center"/>
    </xf>
    <xf numFmtId="1" fontId="2" fillId="0" borderId="37" xfId="17" applyNumberFormat="1" applyFont="1" applyBorder="1" applyAlignment="1">
      <alignment horizontal="center"/>
    </xf>
    <xf numFmtId="1" fontId="11" fillId="0" borderId="24" xfId="9" applyNumberFormat="1" applyFont="1" applyBorder="1" applyAlignment="1">
      <alignment horizontal="center"/>
    </xf>
    <xf numFmtId="1" fontId="2" fillId="0" borderId="39" xfId="18" applyNumberFormat="1" applyFont="1" applyFill="1" applyBorder="1" applyAlignment="1">
      <alignment horizontal="center"/>
    </xf>
    <xf numFmtId="1" fontId="7" fillId="0" borderId="39" xfId="18" applyNumberFormat="1" applyFont="1" applyFill="1" applyBorder="1" applyAlignment="1">
      <alignment horizontal="center"/>
    </xf>
    <xf numFmtId="1" fontId="20" fillId="0" borderId="39" xfId="18" applyNumberFormat="1" applyFont="1" applyFill="1" applyBorder="1" applyAlignment="1">
      <alignment horizontal="center"/>
    </xf>
    <xf numFmtId="1" fontId="2" fillId="0" borderId="39" xfId="18" applyNumberFormat="1" applyFont="1" applyFill="1" applyBorder="1" applyAlignment="1">
      <alignment horizontal="center" vertical="center"/>
    </xf>
    <xf numFmtId="1" fontId="5" fillId="0" borderId="9" xfId="0" applyNumberFormat="1" applyFont="1" applyBorder="1" applyAlignment="1">
      <alignment horizontal="left" vertical="center"/>
    </xf>
    <xf numFmtId="1" fontId="15" fillId="0" borderId="24" xfId="14" applyNumberFormat="1" applyFont="1" applyBorder="1" applyAlignment="1">
      <alignment horizontal="center"/>
    </xf>
    <xf numFmtId="1" fontId="2" fillId="0" borderId="37" xfId="18" applyNumberFormat="1" applyFont="1" applyFill="1" applyBorder="1" applyAlignment="1">
      <alignment horizontal="center"/>
    </xf>
    <xf numFmtId="1" fontId="2" fillId="0" borderId="24" xfId="12" applyNumberFormat="1" applyFont="1" applyBorder="1" applyAlignment="1">
      <alignment horizontal="center"/>
    </xf>
    <xf numFmtId="1" fontId="7" fillId="0" borderId="24" xfId="12" applyNumberFormat="1" applyFont="1" applyBorder="1" applyAlignment="1">
      <alignment horizontal="center"/>
    </xf>
    <xf numFmtId="1" fontId="2" fillId="0" borderId="24" xfId="12" applyNumberFormat="1" applyFont="1" applyBorder="1"/>
    <xf numFmtId="1" fontId="2" fillId="0" borderId="24" xfId="13" applyNumberFormat="1" applyFont="1" applyBorder="1" applyAlignment="1">
      <alignment horizontal="center"/>
    </xf>
    <xf numFmtId="43" fontId="5" fillId="0" borderId="2" xfId="1" applyFont="1" applyBorder="1"/>
    <xf numFmtId="43" fontId="5" fillId="0" borderId="5" xfId="1" applyFont="1" applyBorder="1"/>
    <xf numFmtId="43" fontId="5" fillId="0" borderId="9" xfId="1" applyFont="1" applyBorder="1" applyAlignment="1">
      <alignment horizontal="left" vertical="center" wrapText="1"/>
    </xf>
    <xf numFmtId="43" fontId="2" fillId="0" borderId="0" xfId="1" applyFont="1" applyAlignment="1">
      <alignment horizontal="center"/>
    </xf>
    <xf numFmtId="43" fontId="8" fillId="0" borderId="0" xfId="1" applyFont="1"/>
    <xf numFmtId="43" fontId="8" fillId="0" borderId="5" xfId="1" applyFont="1" applyBorder="1"/>
    <xf numFmtId="43" fontId="11" fillId="0" borderId="8" xfId="1" applyFont="1" applyBorder="1"/>
    <xf numFmtId="43" fontId="0" fillId="0" borderId="0" xfId="1" applyFont="1"/>
    <xf numFmtId="43" fontId="8" fillId="0" borderId="2" xfId="1" applyFont="1" applyBorder="1"/>
    <xf numFmtId="43" fontId="2" fillId="0" borderId="8" xfId="1" applyFont="1" applyBorder="1" applyAlignment="1" applyProtection="1">
      <alignment horizontal="center" vertical="top"/>
      <protection locked="0"/>
    </xf>
    <xf numFmtId="43" fontId="2" fillId="0" borderId="39" xfId="1" applyFont="1" applyBorder="1" applyAlignment="1" applyProtection="1">
      <alignment horizontal="center" vertical="center"/>
      <protection locked="0"/>
    </xf>
    <xf numFmtId="1" fontId="2" fillId="0" borderId="37" xfId="12" applyNumberFormat="1" applyFont="1" applyBorder="1" applyAlignment="1">
      <alignment horizontal="center" vertical="center"/>
    </xf>
    <xf numFmtId="0" fontId="2" fillId="2" borderId="27" xfId="12" applyFont="1" applyFill="1" applyBorder="1" applyAlignment="1">
      <alignment horizontal="left" vertical="center" wrapText="1"/>
    </xf>
    <xf numFmtId="0" fontId="2" fillId="2" borderId="28" xfId="12" applyFont="1" applyFill="1" applyBorder="1" applyAlignment="1">
      <alignment horizontal="left" vertical="center" wrapText="1"/>
    </xf>
    <xf numFmtId="49" fontId="5" fillId="2" borderId="26" xfId="12" applyNumberFormat="1" applyFont="1" applyFill="1" applyBorder="1" applyAlignment="1">
      <alignment horizontal="center" vertical="top"/>
    </xf>
    <xf numFmtId="49" fontId="5" fillId="2" borderId="0" xfId="12" applyNumberFormat="1" applyFont="1" applyFill="1" applyAlignment="1">
      <alignment horizontal="center" vertical="top"/>
    </xf>
    <xf numFmtId="0" fontId="2" fillId="2" borderId="31" xfId="12" applyFont="1" applyFill="1" applyBorder="1" applyAlignment="1">
      <alignment horizontal="left" vertical="center" wrapText="1"/>
    </xf>
    <xf numFmtId="0" fontId="2" fillId="2" borderId="35" xfId="12" applyFont="1" applyFill="1" applyBorder="1" applyAlignment="1">
      <alignment horizontal="left" vertical="center" wrapText="1"/>
    </xf>
    <xf numFmtId="0" fontId="2" fillId="2" borderId="27" xfId="12" applyFont="1" applyFill="1" applyBorder="1" applyAlignment="1">
      <alignment horizontal="left" vertical="center"/>
    </xf>
    <xf numFmtId="0" fontId="2" fillId="2" borderId="28" xfId="12" applyFont="1" applyFill="1" applyBorder="1" applyAlignment="1">
      <alignment horizontal="left" vertical="center"/>
    </xf>
    <xf numFmtId="166" fontId="5" fillId="0" borderId="16" xfId="0" applyNumberFormat="1" applyFont="1" applyBorder="1" applyAlignment="1">
      <alignment horizontal="left" vertical="center"/>
    </xf>
    <xf numFmtId="166" fontId="5" fillId="0" borderId="7" xfId="0" applyNumberFormat="1" applyFont="1" applyBorder="1" applyAlignment="1">
      <alignment horizontal="left" vertical="center"/>
    </xf>
  </cellXfs>
  <cellStyles count="24">
    <cellStyle name="Comma" xfId="1" builtinId="3"/>
    <cellStyle name="Comma 2" xfId="5" xr:uid="{00000000-0005-0000-0000-000001000000}"/>
    <cellStyle name="Comma 2 2" xfId="21" xr:uid="{994E8D10-7C0D-421F-AC3C-CC6DF4177083}"/>
    <cellStyle name="Comma 2 2 26" xfId="2" xr:uid="{00000000-0005-0000-0000-000002000000}"/>
    <cellStyle name="Comma 3" xfId="18" xr:uid="{00000000-0005-0000-0000-000003000000}"/>
    <cellStyle name="Currency 2" xfId="7" xr:uid="{00000000-0005-0000-0000-000004000000}"/>
    <cellStyle name="Excel_BuiltIn_Comma" xfId="23" xr:uid="{94AD8A75-15C7-4EE6-9015-1DCF3965599D}"/>
    <cellStyle name="Normal" xfId="0" builtinId="0"/>
    <cellStyle name="Normal 12" xfId="20" xr:uid="{00000000-0005-0000-0000-000006000000}"/>
    <cellStyle name="Normal 12 2" xfId="22" xr:uid="{32C2047E-63A5-4344-808C-7CB92A2D18CD}"/>
    <cellStyle name="Normal 2" xfId="4" xr:uid="{00000000-0005-0000-0000-000007000000}"/>
    <cellStyle name="Normal 2 2" xfId="12" xr:uid="{00000000-0005-0000-0000-000008000000}"/>
    <cellStyle name="Normal 2 26 2" xfId="11" xr:uid="{00000000-0005-0000-0000-000009000000}"/>
    <cellStyle name="Normal 267" xfId="19" xr:uid="{00000000-0005-0000-0000-00000A000000}"/>
    <cellStyle name="Normal 3" xfId="9" xr:uid="{00000000-0005-0000-0000-00000B000000}"/>
    <cellStyle name="Normal 3 2" xfId="10" xr:uid="{00000000-0005-0000-0000-00000C000000}"/>
    <cellStyle name="Normal 3_Megawattt Park FMS BoQ - 22June2018" xfId="15" xr:uid="{00000000-0005-0000-0000-00000D000000}"/>
    <cellStyle name="Normal 45" xfId="3" xr:uid="{00000000-0005-0000-0000-00000E000000}"/>
    <cellStyle name="Normal 5" xfId="13" xr:uid="{00000000-0005-0000-0000-00000F000000}"/>
    <cellStyle name="Normal 5_Megawattt Park FMS BoQ - 22June2018" xfId="17" xr:uid="{00000000-0005-0000-0000-000010000000}"/>
    <cellStyle name="Normal 6" xfId="8" xr:uid="{00000000-0005-0000-0000-000011000000}"/>
    <cellStyle name="Normal_CIDB Grade 3 - 6 GB BOQ Rev1" xfId="14" xr:uid="{00000000-0005-0000-0000-000012000000}"/>
    <cellStyle name="Percent 2" xfId="6" xr:uid="{00000000-0005-0000-0000-000013000000}"/>
    <cellStyle name="Percent 2 2" xfId="16" xr:uid="{00000000-0005-0000-0000-000014000000}"/>
  </cellStyles>
  <dxfs count="1">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369094</xdr:colOff>
      <xdr:row>0</xdr:row>
      <xdr:rowOff>59532</xdr:rowOff>
    </xdr:from>
    <xdr:to>
      <xdr:col>4</xdr:col>
      <xdr:colOff>1738313</xdr:colOff>
      <xdr:row>2</xdr:row>
      <xdr:rowOff>46662</xdr:rowOff>
    </xdr:to>
    <xdr:pic>
      <xdr:nvPicPr>
        <xdr:cNvPr id="2" name="Picture 1">
          <a:extLst>
            <a:ext uri="{FF2B5EF4-FFF2-40B4-BE49-F238E27FC236}">
              <a16:creationId xmlns:a16="http://schemas.microsoft.com/office/drawing/2014/main" id="{3DC4CE06-8B2C-404C-BAD0-C8F055E6A973}"/>
            </a:ext>
          </a:extLst>
        </xdr:cNvPr>
        <xdr:cNvPicPr>
          <a:picLocks noChangeAspect="1"/>
        </xdr:cNvPicPr>
      </xdr:nvPicPr>
      <xdr:blipFill>
        <a:blip xmlns:r="http://schemas.openxmlformats.org/officeDocument/2006/relationships" r:embed="rId1"/>
        <a:stretch>
          <a:fillRect/>
        </a:stretch>
      </xdr:blipFill>
      <xdr:spPr>
        <a:xfrm>
          <a:off x="5548313" y="59532"/>
          <a:ext cx="1369219" cy="41575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968787</xdr:colOff>
      <xdr:row>0</xdr:row>
      <xdr:rowOff>117104</xdr:rowOff>
    </xdr:from>
    <xdr:to>
      <xdr:col>7</xdr:col>
      <xdr:colOff>1347906</xdr:colOff>
      <xdr:row>3</xdr:row>
      <xdr:rowOff>135288</xdr:rowOff>
    </xdr:to>
    <xdr:pic>
      <xdr:nvPicPr>
        <xdr:cNvPr id="2" name="Picture 1">
          <a:extLst>
            <a:ext uri="{FF2B5EF4-FFF2-40B4-BE49-F238E27FC236}">
              <a16:creationId xmlns:a16="http://schemas.microsoft.com/office/drawing/2014/main" id="{192A99B7-23E5-49D4-9634-6F748A790292}"/>
            </a:ext>
          </a:extLst>
        </xdr:cNvPr>
        <xdr:cNvPicPr>
          <a:picLocks noChangeAspect="1"/>
        </xdr:cNvPicPr>
      </xdr:nvPicPr>
      <xdr:blipFill>
        <a:blip xmlns:r="http://schemas.openxmlformats.org/officeDocument/2006/relationships" r:embed="rId1"/>
        <a:stretch>
          <a:fillRect/>
        </a:stretch>
      </xdr:blipFill>
      <xdr:spPr>
        <a:xfrm>
          <a:off x="8806501" y="117104"/>
          <a:ext cx="1536963" cy="671327"/>
        </a:xfrm>
        <a:prstGeom prst="rect">
          <a:avLst/>
        </a:prstGeom>
      </xdr:spPr>
    </xdr:pic>
    <xdr:clientData/>
  </xdr:twoCellAnchor>
  <xdr:oneCellAnchor>
    <xdr:from>
      <xdr:col>6</xdr:col>
      <xdr:colOff>0</xdr:colOff>
      <xdr:row>0</xdr:row>
      <xdr:rowOff>117104</xdr:rowOff>
    </xdr:from>
    <xdr:ext cx="1536963" cy="671327"/>
    <xdr:pic>
      <xdr:nvPicPr>
        <xdr:cNvPr id="3" name="Picture 2">
          <a:extLst>
            <a:ext uri="{FF2B5EF4-FFF2-40B4-BE49-F238E27FC236}">
              <a16:creationId xmlns:a16="http://schemas.microsoft.com/office/drawing/2014/main" id="{241A3AEC-96CF-40F7-8BFD-EC8E35B4A8D0}"/>
            </a:ext>
          </a:extLst>
        </xdr:cNvPr>
        <xdr:cNvPicPr>
          <a:picLocks noChangeAspect="1"/>
        </xdr:cNvPicPr>
      </xdr:nvPicPr>
      <xdr:blipFill>
        <a:blip xmlns:r="http://schemas.openxmlformats.org/officeDocument/2006/relationships" r:embed="rId1"/>
        <a:stretch>
          <a:fillRect/>
        </a:stretch>
      </xdr:blipFill>
      <xdr:spPr>
        <a:xfrm>
          <a:off x="9875281" y="117104"/>
          <a:ext cx="1536963" cy="671327"/>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twoCellAnchor editAs="oneCell">
    <xdr:from>
      <xdr:col>6</xdr:col>
      <xdr:colOff>1127125</xdr:colOff>
      <xdr:row>0</xdr:row>
      <xdr:rowOff>95250</xdr:rowOff>
    </xdr:from>
    <xdr:to>
      <xdr:col>7</xdr:col>
      <xdr:colOff>1267718</xdr:colOff>
      <xdr:row>2</xdr:row>
      <xdr:rowOff>107990</xdr:rowOff>
    </xdr:to>
    <xdr:pic>
      <xdr:nvPicPr>
        <xdr:cNvPr id="3" name="Picture 2">
          <a:extLst>
            <a:ext uri="{FF2B5EF4-FFF2-40B4-BE49-F238E27FC236}">
              <a16:creationId xmlns:a16="http://schemas.microsoft.com/office/drawing/2014/main" id="{C371806C-D612-4564-9033-111EDE2FE77F}"/>
            </a:ext>
          </a:extLst>
        </xdr:cNvPr>
        <xdr:cNvPicPr>
          <a:picLocks noChangeAspect="1"/>
        </xdr:cNvPicPr>
      </xdr:nvPicPr>
      <xdr:blipFill>
        <a:blip xmlns:r="http://schemas.openxmlformats.org/officeDocument/2006/relationships" r:embed="rId1"/>
        <a:stretch>
          <a:fillRect/>
        </a:stretch>
      </xdr:blipFill>
      <xdr:spPr>
        <a:xfrm>
          <a:off x="10223500" y="2063750"/>
          <a:ext cx="1505843" cy="457240"/>
        </a:xfrm>
        <a:prstGeom prst="rect">
          <a:avLst/>
        </a:prstGeom>
      </xdr:spPr>
    </xdr:pic>
    <xdr:clientData/>
  </xdr:twoCellAnchor>
  <xdr:oneCellAnchor>
    <xdr:from>
      <xdr:col>6</xdr:col>
      <xdr:colOff>0</xdr:colOff>
      <xdr:row>0</xdr:row>
      <xdr:rowOff>95250</xdr:rowOff>
    </xdr:from>
    <xdr:ext cx="1537593" cy="444540"/>
    <xdr:pic>
      <xdr:nvPicPr>
        <xdr:cNvPr id="4" name="Picture 3">
          <a:extLst>
            <a:ext uri="{FF2B5EF4-FFF2-40B4-BE49-F238E27FC236}">
              <a16:creationId xmlns:a16="http://schemas.microsoft.com/office/drawing/2014/main" id="{0C4CB1F4-BD15-4388-A2FE-01F1B9822D5B}"/>
            </a:ext>
          </a:extLst>
        </xdr:cNvPr>
        <xdr:cNvPicPr>
          <a:picLocks noChangeAspect="1"/>
        </xdr:cNvPicPr>
      </xdr:nvPicPr>
      <xdr:blipFill>
        <a:blip xmlns:r="http://schemas.openxmlformats.org/officeDocument/2006/relationships" r:embed="rId1"/>
        <a:stretch>
          <a:fillRect/>
        </a:stretch>
      </xdr:blipFill>
      <xdr:spPr>
        <a:xfrm>
          <a:off x="11884025" y="95250"/>
          <a:ext cx="1537593" cy="44454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6</xdr:col>
      <xdr:colOff>1238250</xdr:colOff>
      <xdr:row>0</xdr:row>
      <xdr:rowOff>63500</xdr:rowOff>
    </xdr:from>
    <xdr:to>
      <xdr:col>7</xdr:col>
      <xdr:colOff>1347093</xdr:colOff>
      <xdr:row>2</xdr:row>
      <xdr:rowOff>76240</xdr:rowOff>
    </xdr:to>
    <xdr:pic>
      <xdr:nvPicPr>
        <xdr:cNvPr id="3" name="Picture 2">
          <a:extLst>
            <a:ext uri="{FF2B5EF4-FFF2-40B4-BE49-F238E27FC236}">
              <a16:creationId xmlns:a16="http://schemas.microsoft.com/office/drawing/2014/main" id="{9B66122D-1896-4C2E-AE21-E25B13C880DB}"/>
            </a:ext>
          </a:extLst>
        </xdr:cNvPr>
        <xdr:cNvPicPr>
          <a:picLocks noChangeAspect="1"/>
        </xdr:cNvPicPr>
      </xdr:nvPicPr>
      <xdr:blipFill>
        <a:blip xmlns:r="http://schemas.openxmlformats.org/officeDocument/2006/relationships" r:embed="rId1"/>
        <a:stretch>
          <a:fillRect/>
        </a:stretch>
      </xdr:blipFill>
      <xdr:spPr>
        <a:xfrm>
          <a:off x="10477500" y="1841500"/>
          <a:ext cx="1505843" cy="457240"/>
        </a:xfrm>
        <a:prstGeom prst="rect">
          <a:avLst/>
        </a:prstGeom>
      </xdr:spPr>
    </xdr:pic>
    <xdr:clientData/>
  </xdr:twoCellAnchor>
  <xdr:oneCellAnchor>
    <xdr:from>
      <xdr:col>6</xdr:col>
      <xdr:colOff>0</xdr:colOff>
      <xdr:row>0</xdr:row>
      <xdr:rowOff>63500</xdr:rowOff>
    </xdr:from>
    <xdr:ext cx="1543943" cy="444540"/>
    <xdr:pic>
      <xdr:nvPicPr>
        <xdr:cNvPr id="4" name="Picture 3">
          <a:extLst>
            <a:ext uri="{FF2B5EF4-FFF2-40B4-BE49-F238E27FC236}">
              <a16:creationId xmlns:a16="http://schemas.microsoft.com/office/drawing/2014/main" id="{26F2C39C-1543-4388-8C2C-192106B1C573}"/>
            </a:ext>
          </a:extLst>
        </xdr:cNvPr>
        <xdr:cNvPicPr>
          <a:picLocks noChangeAspect="1"/>
        </xdr:cNvPicPr>
      </xdr:nvPicPr>
      <xdr:blipFill>
        <a:blip xmlns:r="http://schemas.openxmlformats.org/officeDocument/2006/relationships" r:embed="rId1"/>
        <a:stretch>
          <a:fillRect/>
        </a:stretch>
      </xdr:blipFill>
      <xdr:spPr>
        <a:xfrm>
          <a:off x="11639550" y="63500"/>
          <a:ext cx="1543943" cy="44454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6</xdr:col>
      <xdr:colOff>1143000</xdr:colOff>
      <xdr:row>0</xdr:row>
      <xdr:rowOff>95250</xdr:rowOff>
    </xdr:from>
    <xdr:to>
      <xdr:col>9</xdr:col>
      <xdr:colOff>26293</xdr:colOff>
      <xdr:row>2</xdr:row>
      <xdr:rowOff>107990</xdr:rowOff>
    </xdr:to>
    <xdr:pic>
      <xdr:nvPicPr>
        <xdr:cNvPr id="3" name="Picture 2">
          <a:extLst>
            <a:ext uri="{FF2B5EF4-FFF2-40B4-BE49-F238E27FC236}">
              <a16:creationId xmlns:a16="http://schemas.microsoft.com/office/drawing/2014/main" id="{82B53430-0F67-4329-BBE6-63A787DFB77F}"/>
            </a:ext>
          </a:extLst>
        </xdr:cNvPr>
        <xdr:cNvPicPr>
          <a:picLocks noChangeAspect="1"/>
        </xdr:cNvPicPr>
      </xdr:nvPicPr>
      <xdr:blipFill>
        <a:blip xmlns:r="http://schemas.openxmlformats.org/officeDocument/2006/relationships" r:embed="rId1"/>
        <a:stretch>
          <a:fillRect/>
        </a:stretch>
      </xdr:blipFill>
      <xdr:spPr>
        <a:xfrm>
          <a:off x="9441180" y="2000250"/>
          <a:ext cx="1542673" cy="4547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1508125</xdr:colOff>
      <xdr:row>0</xdr:row>
      <xdr:rowOff>79375</xdr:rowOff>
    </xdr:from>
    <xdr:to>
      <xdr:col>7</xdr:col>
      <xdr:colOff>1474094</xdr:colOff>
      <xdr:row>2</xdr:row>
      <xdr:rowOff>92115</xdr:rowOff>
    </xdr:to>
    <xdr:pic>
      <xdr:nvPicPr>
        <xdr:cNvPr id="2" name="Picture 1">
          <a:extLst>
            <a:ext uri="{FF2B5EF4-FFF2-40B4-BE49-F238E27FC236}">
              <a16:creationId xmlns:a16="http://schemas.microsoft.com/office/drawing/2014/main" id="{F259E158-E07F-453E-BA8B-231449FB81A6}"/>
            </a:ext>
          </a:extLst>
        </xdr:cNvPr>
        <xdr:cNvPicPr>
          <a:picLocks noChangeAspect="1"/>
        </xdr:cNvPicPr>
      </xdr:nvPicPr>
      <xdr:blipFill>
        <a:blip xmlns:r="http://schemas.openxmlformats.org/officeDocument/2006/relationships" r:embed="rId1"/>
        <a:stretch>
          <a:fillRect/>
        </a:stretch>
      </xdr:blipFill>
      <xdr:spPr>
        <a:xfrm>
          <a:off x="9969500" y="79375"/>
          <a:ext cx="1505843" cy="457240"/>
        </a:xfrm>
        <a:prstGeom prst="rect">
          <a:avLst/>
        </a:prstGeom>
      </xdr:spPr>
    </xdr:pic>
    <xdr:clientData/>
  </xdr:twoCellAnchor>
  <xdr:oneCellAnchor>
    <xdr:from>
      <xdr:col>6</xdr:col>
      <xdr:colOff>0</xdr:colOff>
      <xdr:row>0</xdr:row>
      <xdr:rowOff>79375</xdr:rowOff>
    </xdr:from>
    <xdr:ext cx="1555283" cy="448169"/>
    <xdr:pic>
      <xdr:nvPicPr>
        <xdr:cNvPr id="3" name="Picture 2">
          <a:extLst>
            <a:ext uri="{FF2B5EF4-FFF2-40B4-BE49-F238E27FC236}">
              <a16:creationId xmlns:a16="http://schemas.microsoft.com/office/drawing/2014/main" id="{BB584783-9DEF-48F1-8425-F8AEC5D85CDB}"/>
            </a:ext>
          </a:extLst>
        </xdr:cNvPr>
        <xdr:cNvPicPr>
          <a:picLocks noChangeAspect="1"/>
        </xdr:cNvPicPr>
      </xdr:nvPicPr>
      <xdr:blipFill>
        <a:blip xmlns:r="http://schemas.openxmlformats.org/officeDocument/2006/relationships" r:embed="rId1"/>
        <a:stretch>
          <a:fillRect/>
        </a:stretch>
      </xdr:blipFill>
      <xdr:spPr>
        <a:xfrm>
          <a:off x="11675382" y="79375"/>
          <a:ext cx="1555283" cy="448169"/>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6</xdr:col>
      <xdr:colOff>1111250</xdr:colOff>
      <xdr:row>0</xdr:row>
      <xdr:rowOff>79375</xdr:rowOff>
    </xdr:from>
    <xdr:to>
      <xdr:col>7</xdr:col>
      <xdr:colOff>1251843</xdr:colOff>
      <xdr:row>2</xdr:row>
      <xdr:rowOff>92115</xdr:rowOff>
    </xdr:to>
    <xdr:pic>
      <xdr:nvPicPr>
        <xdr:cNvPr id="3" name="Picture 2">
          <a:extLst>
            <a:ext uri="{FF2B5EF4-FFF2-40B4-BE49-F238E27FC236}">
              <a16:creationId xmlns:a16="http://schemas.microsoft.com/office/drawing/2014/main" id="{E3D70472-C507-4BE8-968C-F59805D801D9}"/>
            </a:ext>
          </a:extLst>
        </xdr:cNvPr>
        <xdr:cNvPicPr>
          <a:picLocks noChangeAspect="1"/>
        </xdr:cNvPicPr>
      </xdr:nvPicPr>
      <xdr:blipFill>
        <a:blip xmlns:r="http://schemas.openxmlformats.org/officeDocument/2006/relationships" r:embed="rId1"/>
        <a:stretch>
          <a:fillRect/>
        </a:stretch>
      </xdr:blipFill>
      <xdr:spPr>
        <a:xfrm>
          <a:off x="8858250" y="2016125"/>
          <a:ext cx="1505843" cy="457240"/>
        </a:xfrm>
        <a:prstGeom prst="rect">
          <a:avLst/>
        </a:prstGeom>
      </xdr:spPr>
    </xdr:pic>
    <xdr:clientData/>
  </xdr:twoCellAnchor>
  <xdr:oneCellAnchor>
    <xdr:from>
      <xdr:col>6</xdr:col>
      <xdr:colOff>0</xdr:colOff>
      <xdr:row>0</xdr:row>
      <xdr:rowOff>79375</xdr:rowOff>
    </xdr:from>
    <xdr:ext cx="1537593" cy="444540"/>
    <xdr:pic>
      <xdr:nvPicPr>
        <xdr:cNvPr id="4" name="Picture 3">
          <a:extLst>
            <a:ext uri="{FF2B5EF4-FFF2-40B4-BE49-F238E27FC236}">
              <a16:creationId xmlns:a16="http://schemas.microsoft.com/office/drawing/2014/main" id="{85264B25-2A95-488F-A7B5-FD5736509C1D}"/>
            </a:ext>
          </a:extLst>
        </xdr:cNvPr>
        <xdr:cNvPicPr>
          <a:picLocks noChangeAspect="1"/>
        </xdr:cNvPicPr>
      </xdr:nvPicPr>
      <xdr:blipFill>
        <a:blip xmlns:r="http://schemas.openxmlformats.org/officeDocument/2006/relationships" r:embed="rId1"/>
        <a:stretch>
          <a:fillRect/>
        </a:stretch>
      </xdr:blipFill>
      <xdr:spPr>
        <a:xfrm>
          <a:off x="10458450" y="79375"/>
          <a:ext cx="1537593" cy="44454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editAs="oneCell">
    <xdr:from>
      <xdr:col>6</xdr:col>
      <xdr:colOff>1127125</xdr:colOff>
      <xdr:row>0</xdr:row>
      <xdr:rowOff>127000</xdr:rowOff>
    </xdr:from>
    <xdr:to>
      <xdr:col>7</xdr:col>
      <xdr:colOff>1506243</xdr:colOff>
      <xdr:row>3</xdr:row>
      <xdr:rowOff>145184</xdr:rowOff>
    </xdr:to>
    <xdr:pic>
      <xdr:nvPicPr>
        <xdr:cNvPr id="3" name="Picture 2">
          <a:extLst>
            <a:ext uri="{FF2B5EF4-FFF2-40B4-BE49-F238E27FC236}">
              <a16:creationId xmlns:a16="http://schemas.microsoft.com/office/drawing/2014/main" id="{D0F5284A-132B-4713-9356-245721FF72E2}"/>
            </a:ext>
          </a:extLst>
        </xdr:cNvPr>
        <xdr:cNvPicPr>
          <a:picLocks noChangeAspect="1"/>
        </xdr:cNvPicPr>
      </xdr:nvPicPr>
      <xdr:blipFill>
        <a:blip xmlns:r="http://schemas.openxmlformats.org/officeDocument/2006/relationships" r:embed="rId1"/>
        <a:stretch>
          <a:fillRect/>
        </a:stretch>
      </xdr:blipFill>
      <xdr:spPr>
        <a:xfrm>
          <a:off x="8485868" y="127000"/>
          <a:ext cx="1578725" cy="573355"/>
        </a:xfrm>
        <a:prstGeom prst="rect">
          <a:avLst/>
        </a:prstGeom>
      </xdr:spPr>
    </xdr:pic>
    <xdr:clientData/>
  </xdr:twoCellAnchor>
  <xdr:oneCellAnchor>
    <xdr:from>
      <xdr:col>6</xdr:col>
      <xdr:colOff>0</xdr:colOff>
      <xdr:row>0</xdr:row>
      <xdr:rowOff>127000</xdr:rowOff>
    </xdr:from>
    <xdr:ext cx="1533004" cy="671327"/>
    <xdr:pic>
      <xdr:nvPicPr>
        <xdr:cNvPr id="2" name="Picture 1">
          <a:extLst>
            <a:ext uri="{FF2B5EF4-FFF2-40B4-BE49-F238E27FC236}">
              <a16:creationId xmlns:a16="http://schemas.microsoft.com/office/drawing/2014/main" id="{A42C16BB-7BAA-494B-8D27-BFDE604CB27C}"/>
            </a:ext>
          </a:extLst>
        </xdr:cNvPr>
        <xdr:cNvPicPr>
          <a:picLocks noChangeAspect="1"/>
        </xdr:cNvPicPr>
      </xdr:nvPicPr>
      <xdr:blipFill>
        <a:blip xmlns:r="http://schemas.openxmlformats.org/officeDocument/2006/relationships" r:embed="rId1"/>
        <a:stretch>
          <a:fillRect/>
        </a:stretch>
      </xdr:blipFill>
      <xdr:spPr>
        <a:xfrm>
          <a:off x="9737725" y="127000"/>
          <a:ext cx="1533004" cy="671327"/>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editAs="oneCell">
    <xdr:from>
      <xdr:col>6</xdr:col>
      <xdr:colOff>1127125</xdr:colOff>
      <xdr:row>0</xdr:row>
      <xdr:rowOff>127000</xdr:rowOff>
    </xdr:from>
    <xdr:to>
      <xdr:col>7</xdr:col>
      <xdr:colOff>1267718</xdr:colOff>
      <xdr:row>2</xdr:row>
      <xdr:rowOff>139740</xdr:rowOff>
    </xdr:to>
    <xdr:pic>
      <xdr:nvPicPr>
        <xdr:cNvPr id="3" name="Picture 2">
          <a:extLst>
            <a:ext uri="{FF2B5EF4-FFF2-40B4-BE49-F238E27FC236}">
              <a16:creationId xmlns:a16="http://schemas.microsoft.com/office/drawing/2014/main" id="{6C1AFC55-2870-4EE8-93EC-15391A42BF9B}"/>
            </a:ext>
          </a:extLst>
        </xdr:cNvPr>
        <xdr:cNvPicPr>
          <a:picLocks noChangeAspect="1"/>
        </xdr:cNvPicPr>
      </xdr:nvPicPr>
      <xdr:blipFill>
        <a:blip xmlns:r="http://schemas.openxmlformats.org/officeDocument/2006/relationships" r:embed="rId1"/>
        <a:stretch>
          <a:fillRect/>
        </a:stretch>
      </xdr:blipFill>
      <xdr:spPr>
        <a:xfrm>
          <a:off x="10001250" y="2206625"/>
          <a:ext cx="1505843" cy="457240"/>
        </a:xfrm>
        <a:prstGeom prst="rect">
          <a:avLst/>
        </a:prstGeom>
      </xdr:spPr>
    </xdr:pic>
    <xdr:clientData/>
  </xdr:twoCellAnchor>
  <xdr:oneCellAnchor>
    <xdr:from>
      <xdr:col>6</xdr:col>
      <xdr:colOff>0</xdr:colOff>
      <xdr:row>0</xdr:row>
      <xdr:rowOff>127000</xdr:rowOff>
    </xdr:from>
    <xdr:ext cx="1537593" cy="444540"/>
    <xdr:pic>
      <xdr:nvPicPr>
        <xdr:cNvPr id="4" name="Picture 3">
          <a:extLst>
            <a:ext uri="{FF2B5EF4-FFF2-40B4-BE49-F238E27FC236}">
              <a16:creationId xmlns:a16="http://schemas.microsoft.com/office/drawing/2014/main" id="{7FBEE8A0-05DB-43BD-83FE-6B073988A729}"/>
            </a:ext>
          </a:extLst>
        </xdr:cNvPr>
        <xdr:cNvPicPr>
          <a:picLocks noChangeAspect="1"/>
        </xdr:cNvPicPr>
      </xdr:nvPicPr>
      <xdr:blipFill>
        <a:blip xmlns:r="http://schemas.openxmlformats.org/officeDocument/2006/relationships" r:embed="rId1"/>
        <a:stretch>
          <a:fillRect/>
        </a:stretch>
      </xdr:blipFill>
      <xdr:spPr>
        <a:xfrm>
          <a:off x="11642725" y="127000"/>
          <a:ext cx="1537593" cy="44454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editAs="oneCell">
    <xdr:from>
      <xdr:col>6</xdr:col>
      <xdr:colOff>1143000</xdr:colOff>
      <xdr:row>0</xdr:row>
      <xdr:rowOff>95250</xdr:rowOff>
    </xdr:from>
    <xdr:to>
      <xdr:col>7</xdr:col>
      <xdr:colOff>1283593</xdr:colOff>
      <xdr:row>2</xdr:row>
      <xdr:rowOff>107990</xdr:rowOff>
    </xdr:to>
    <xdr:pic>
      <xdr:nvPicPr>
        <xdr:cNvPr id="3" name="Picture 2">
          <a:extLst>
            <a:ext uri="{FF2B5EF4-FFF2-40B4-BE49-F238E27FC236}">
              <a16:creationId xmlns:a16="http://schemas.microsoft.com/office/drawing/2014/main" id="{C1987010-527D-40E6-8D9D-33F43F11BAC1}"/>
            </a:ext>
          </a:extLst>
        </xdr:cNvPr>
        <xdr:cNvPicPr>
          <a:picLocks noChangeAspect="1"/>
        </xdr:cNvPicPr>
      </xdr:nvPicPr>
      <xdr:blipFill>
        <a:blip xmlns:r="http://schemas.openxmlformats.org/officeDocument/2006/relationships" r:embed="rId1"/>
        <a:stretch>
          <a:fillRect/>
        </a:stretch>
      </xdr:blipFill>
      <xdr:spPr>
        <a:xfrm>
          <a:off x="9223375" y="2016125"/>
          <a:ext cx="1505843" cy="457240"/>
        </a:xfrm>
        <a:prstGeom prst="rect">
          <a:avLst/>
        </a:prstGeom>
      </xdr:spPr>
    </xdr:pic>
    <xdr:clientData/>
  </xdr:twoCellAnchor>
  <xdr:oneCellAnchor>
    <xdr:from>
      <xdr:col>6</xdr:col>
      <xdr:colOff>0</xdr:colOff>
      <xdr:row>0</xdr:row>
      <xdr:rowOff>95250</xdr:rowOff>
    </xdr:from>
    <xdr:ext cx="1537593" cy="444540"/>
    <xdr:pic>
      <xdr:nvPicPr>
        <xdr:cNvPr id="4" name="Picture 3">
          <a:extLst>
            <a:ext uri="{FF2B5EF4-FFF2-40B4-BE49-F238E27FC236}">
              <a16:creationId xmlns:a16="http://schemas.microsoft.com/office/drawing/2014/main" id="{B15A50C0-05AB-4FED-908E-47D27C7EC84E}"/>
            </a:ext>
          </a:extLst>
        </xdr:cNvPr>
        <xdr:cNvPicPr>
          <a:picLocks noChangeAspect="1"/>
        </xdr:cNvPicPr>
      </xdr:nvPicPr>
      <xdr:blipFill>
        <a:blip xmlns:r="http://schemas.openxmlformats.org/officeDocument/2006/relationships" r:embed="rId1"/>
        <a:stretch>
          <a:fillRect/>
        </a:stretch>
      </xdr:blipFill>
      <xdr:spPr>
        <a:xfrm>
          <a:off x="11049000" y="95250"/>
          <a:ext cx="1537593" cy="444540"/>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twoCellAnchor editAs="oneCell">
    <xdr:from>
      <xdr:col>6</xdr:col>
      <xdr:colOff>1111250</xdr:colOff>
      <xdr:row>0</xdr:row>
      <xdr:rowOff>63500</xdr:rowOff>
    </xdr:from>
    <xdr:to>
      <xdr:col>7</xdr:col>
      <xdr:colOff>1251841</xdr:colOff>
      <xdr:row>2</xdr:row>
      <xdr:rowOff>76240</xdr:rowOff>
    </xdr:to>
    <xdr:pic>
      <xdr:nvPicPr>
        <xdr:cNvPr id="3" name="Picture 2">
          <a:extLst>
            <a:ext uri="{FF2B5EF4-FFF2-40B4-BE49-F238E27FC236}">
              <a16:creationId xmlns:a16="http://schemas.microsoft.com/office/drawing/2014/main" id="{10F7EE5D-D512-4361-A2C9-D04959F3EF1F}"/>
            </a:ext>
          </a:extLst>
        </xdr:cNvPr>
        <xdr:cNvPicPr>
          <a:picLocks noChangeAspect="1"/>
        </xdr:cNvPicPr>
      </xdr:nvPicPr>
      <xdr:blipFill>
        <a:blip xmlns:r="http://schemas.openxmlformats.org/officeDocument/2006/relationships" r:embed="rId1"/>
        <a:stretch>
          <a:fillRect/>
        </a:stretch>
      </xdr:blipFill>
      <xdr:spPr>
        <a:xfrm>
          <a:off x="12541250" y="2032000"/>
          <a:ext cx="1505843" cy="457240"/>
        </a:xfrm>
        <a:prstGeom prst="rect">
          <a:avLst/>
        </a:prstGeom>
      </xdr:spPr>
    </xdr:pic>
    <xdr:clientData/>
  </xdr:twoCellAnchor>
  <xdr:oneCellAnchor>
    <xdr:from>
      <xdr:col>6</xdr:col>
      <xdr:colOff>0</xdr:colOff>
      <xdr:row>0</xdr:row>
      <xdr:rowOff>63500</xdr:rowOff>
    </xdr:from>
    <xdr:ext cx="1537591" cy="444540"/>
    <xdr:pic>
      <xdr:nvPicPr>
        <xdr:cNvPr id="4" name="Picture 3">
          <a:extLst>
            <a:ext uri="{FF2B5EF4-FFF2-40B4-BE49-F238E27FC236}">
              <a16:creationId xmlns:a16="http://schemas.microsoft.com/office/drawing/2014/main" id="{62BC3B25-5773-458A-A276-D4E9D0EE3684}"/>
            </a:ext>
          </a:extLst>
        </xdr:cNvPr>
        <xdr:cNvPicPr>
          <a:picLocks noChangeAspect="1"/>
        </xdr:cNvPicPr>
      </xdr:nvPicPr>
      <xdr:blipFill>
        <a:blip xmlns:r="http://schemas.openxmlformats.org/officeDocument/2006/relationships" r:embed="rId1"/>
        <a:stretch>
          <a:fillRect/>
        </a:stretch>
      </xdr:blipFill>
      <xdr:spPr>
        <a:xfrm>
          <a:off x="12033250" y="63500"/>
          <a:ext cx="1537591" cy="44454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H19"/>
  <sheetViews>
    <sheetView showWhiteSpace="0" view="pageBreakPreview" zoomScale="80" zoomScaleNormal="100" zoomScaleSheetLayoutView="80" zoomScalePageLayoutView="85" workbookViewId="0">
      <pane xSplit="5" topLeftCell="F1" activePane="topRight" state="frozen"/>
      <selection pane="topRight" activeCell="H13" sqref="H13"/>
    </sheetView>
  </sheetViews>
  <sheetFormatPr defaultColWidth="6.26953125" defaultRowHeight="17.5" x14ac:dyDescent="0.35"/>
  <cols>
    <col min="1" max="1" width="12.26953125" style="23" customWidth="1"/>
    <col min="2" max="2" width="35.7265625" style="24" customWidth="1"/>
    <col min="3" max="3" width="12.81640625" style="25" customWidth="1"/>
    <col min="4" max="4" width="16.81640625" style="26" customWidth="1"/>
    <col min="5" max="5" width="27.26953125" style="26" customWidth="1"/>
    <col min="6" max="6" width="6.26953125" style="9"/>
    <col min="7" max="7" width="15.1796875" style="9" customWidth="1"/>
    <col min="8" max="8" width="12.26953125" style="9" customWidth="1"/>
    <col min="9" max="240" width="6.26953125" style="9"/>
    <col min="241" max="241" width="12.26953125" style="9" customWidth="1"/>
    <col min="242" max="242" width="35.7265625" style="9" customWidth="1"/>
    <col min="243" max="243" width="40.7265625" style="9" customWidth="1"/>
    <col min="244" max="245" width="21.26953125" style="9" customWidth="1"/>
    <col min="246" max="246" width="6.26953125" style="9" bestFit="1"/>
    <col min="247" max="247" width="11.26953125" style="9" bestFit="1" customWidth="1"/>
    <col min="248" max="496" width="6.26953125" style="9"/>
    <col min="497" max="497" width="12.26953125" style="9" customWidth="1"/>
    <col min="498" max="498" width="35.7265625" style="9" customWidth="1"/>
    <col min="499" max="499" width="40.7265625" style="9" customWidth="1"/>
    <col min="500" max="501" width="21.26953125" style="9" customWidth="1"/>
    <col min="502" max="502" width="6.26953125" style="9" bestFit="1"/>
    <col min="503" max="503" width="11.26953125" style="9" bestFit="1" customWidth="1"/>
    <col min="504" max="752" width="6.26953125" style="9"/>
    <col min="753" max="753" width="12.26953125" style="9" customWidth="1"/>
    <col min="754" max="754" width="35.7265625" style="9" customWidth="1"/>
    <col min="755" max="755" width="40.7265625" style="9" customWidth="1"/>
    <col min="756" max="757" width="21.26953125" style="9" customWidth="1"/>
    <col min="758" max="758" width="6.26953125" style="9" bestFit="1"/>
    <col min="759" max="759" width="11.26953125" style="9" bestFit="1" customWidth="1"/>
    <col min="760" max="1008" width="6.26953125" style="9"/>
    <col min="1009" max="1009" width="12.26953125" style="9" customWidth="1"/>
    <col min="1010" max="1010" width="35.7265625" style="9" customWidth="1"/>
    <col min="1011" max="1011" width="40.7265625" style="9" customWidth="1"/>
    <col min="1012" max="1013" width="21.26953125" style="9" customWidth="1"/>
    <col min="1014" max="1014" width="6.26953125" style="9" bestFit="1"/>
    <col min="1015" max="1015" width="11.26953125" style="9" bestFit="1" customWidth="1"/>
    <col min="1016" max="1264" width="6.26953125" style="9"/>
    <col min="1265" max="1265" width="12.26953125" style="9" customWidth="1"/>
    <col min="1266" max="1266" width="35.7265625" style="9" customWidth="1"/>
    <col min="1267" max="1267" width="40.7265625" style="9" customWidth="1"/>
    <col min="1268" max="1269" width="21.26953125" style="9" customWidth="1"/>
    <col min="1270" max="1270" width="6.26953125" style="9" bestFit="1"/>
    <col min="1271" max="1271" width="11.26953125" style="9" bestFit="1" customWidth="1"/>
    <col min="1272" max="1520" width="6.26953125" style="9"/>
    <col min="1521" max="1521" width="12.26953125" style="9" customWidth="1"/>
    <col min="1522" max="1522" width="35.7265625" style="9" customWidth="1"/>
    <col min="1523" max="1523" width="40.7265625" style="9" customWidth="1"/>
    <col min="1524" max="1525" width="21.26953125" style="9" customWidth="1"/>
    <col min="1526" max="1526" width="6.26953125" style="9" bestFit="1"/>
    <col min="1527" max="1527" width="11.26953125" style="9" bestFit="1" customWidth="1"/>
    <col min="1528" max="1776" width="6.26953125" style="9"/>
    <col min="1777" max="1777" width="12.26953125" style="9" customWidth="1"/>
    <col min="1778" max="1778" width="35.7265625" style="9" customWidth="1"/>
    <col min="1779" max="1779" width="40.7265625" style="9" customWidth="1"/>
    <col min="1780" max="1781" width="21.26953125" style="9" customWidth="1"/>
    <col min="1782" max="1782" width="6.26953125" style="9" bestFit="1"/>
    <col min="1783" max="1783" width="11.26953125" style="9" bestFit="1" customWidth="1"/>
    <col min="1784" max="2032" width="6.26953125" style="9"/>
    <col min="2033" max="2033" width="12.26953125" style="9" customWidth="1"/>
    <col min="2034" max="2034" width="35.7265625" style="9" customWidth="1"/>
    <col min="2035" max="2035" width="40.7265625" style="9" customWidth="1"/>
    <col min="2036" max="2037" width="21.26953125" style="9" customWidth="1"/>
    <col min="2038" max="2038" width="6.26953125" style="9" bestFit="1"/>
    <col min="2039" max="2039" width="11.26953125" style="9" bestFit="1" customWidth="1"/>
    <col min="2040" max="2288" width="6.26953125" style="9"/>
    <col min="2289" max="2289" width="12.26953125" style="9" customWidth="1"/>
    <col min="2290" max="2290" width="35.7265625" style="9" customWidth="1"/>
    <col min="2291" max="2291" width="40.7265625" style="9" customWidth="1"/>
    <col min="2292" max="2293" width="21.26953125" style="9" customWidth="1"/>
    <col min="2294" max="2294" width="6.26953125" style="9" bestFit="1"/>
    <col min="2295" max="2295" width="11.26953125" style="9" bestFit="1" customWidth="1"/>
    <col min="2296" max="2544" width="6.26953125" style="9"/>
    <col min="2545" max="2545" width="12.26953125" style="9" customWidth="1"/>
    <col min="2546" max="2546" width="35.7265625" style="9" customWidth="1"/>
    <col min="2547" max="2547" width="40.7265625" style="9" customWidth="1"/>
    <col min="2548" max="2549" width="21.26953125" style="9" customWidth="1"/>
    <col min="2550" max="2550" width="6.26953125" style="9" bestFit="1"/>
    <col min="2551" max="2551" width="11.26953125" style="9" bestFit="1" customWidth="1"/>
    <col min="2552" max="2800" width="6.26953125" style="9"/>
    <col min="2801" max="2801" width="12.26953125" style="9" customWidth="1"/>
    <col min="2802" max="2802" width="35.7265625" style="9" customWidth="1"/>
    <col min="2803" max="2803" width="40.7265625" style="9" customWidth="1"/>
    <col min="2804" max="2805" width="21.26953125" style="9" customWidth="1"/>
    <col min="2806" max="2806" width="6.26953125" style="9" bestFit="1"/>
    <col min="2807" max="2807" width="11.26953125" style="9" bestFit="1" customWidth="1"/>
    <col min="2808" max="3056" width="6.26953125" style="9"/>
    <col min="3057" max="3057" width="12.26953125" style="9" customWidth="1"/>
    <col min="3058" max="3058" width="35.7265625" style="9" customWidth="1"/>
    <col min="3059" max="3059" width="40.7265625" style="9" customWidth="1"/>
    <col min="3060" max="3061" width="21.26953125" style="9" customWidth="1"/>
    <col min="3062" max="3062" width="6.26953125" style="9" bestFit="1"/>
    <col min="3063" max="3063" width="11.26953125" style="9" bestFit="1" customWidth="1"/>
    <col min="3064" max="3312" width="6.26953125" style="9"/>
    <col min="3313" max="3313" width="12.26953125" style="9" customWidth="1"/>
    <col min="3314" max="3314" width="35.7265625" style="9" customWidth="1"/>
    <col min="3315" max="3315" width="40.7265625" style="9" customWidth="1"/>
    <col min="3316" max="3317" width="21.26953125" style="9" customWidth="1"/>
    <col min="3318" max="3318" width="6.26953125" style="9" bestFit="1"/>
    <col min="3319" max="3319" width="11.26953125" style="9" bestFit="1" customWidth="1"/>
    <col min="3320" max="3568" width="6.26953125" style="9"/>
    <col min="3569" max="3569" width="12.26953125" style="9" customWidth="1"/>
    <col min="3570" max="3570" width="35.7265625" style="9" customWidth="1"/>
    <col min="3571" max="3571" width="40.7265625" style="9" customWidth="1"/>
    <col min="3572" max="3573" width="21.26953125" style="9" customWidth="1"/>
    <col min="3574" max="3574" width="6.26953125" style="9" bestFit="1"/>
    <col min="3575" max="3575" width="11.26953125" style="9" bestFit="1" customWidth="1"/>
    <col min="3576" max="3824" width="6.26953125" style="9"/>
    <col min="3825" max="3825" width="12.26953125" style="9" customWidth="1"/>
    <col min="3826" max="3826" width="35.7265625" style="9" customWidth="1"/>
    <col min="3827" max="3827" width="40.7265625" style="9" customWidth="1"/>
    <col min="3828" max="3829" width="21.26953125" style="9" customWidth="1"/>
    <col min="3830" max="3830" width="6.26953125" style="9" bestFit="1"/>
    <col min="3831" max="3831" width="11.26953125" style="9" bestFit="1" customWidth="1"/>
    <col min="3832" max="4080" width="6.26953125" style="9"/>
    <col min="4081" max="4081" width="12.26953125" style="9" customWidth="1"/>
    <col min="4082" max="4082" width="35.7265625" style="9" customWidth="1"/>
    <col min="4083" max="4083" width="40.7265625" style="9" customWidth="1"/>
    <col min="4084" max="4085" width="21.26953125" style="9" customWidth="1"/>
    <col min="4086" max="4086" width="6.26953125" style="9" bestFit="1"/>
    <col min="4087" max="4087" width="11.26953125" style="9" bestFit="1" customWidth="1"/>
    <col min="4088" max="4336" width="6.26953125" style="9"/>
    <col min="4337" max="4337" width="12.26953125" style="9" customWidth="1"/>
    <col min="4338" max="4338" width="35.7265625" style="9" customWidth="1"/>
    <col min="4339" max="4339" width="40.7265625" style="9" customWidth="1"/>
    <col min="4340" max="4341" width="21.26953125" style="9" customWidth="1"/>
    <col min="4342" max="4342" width="6.26953125" style="9" bestFit="1"/>
    <col min="4343" max="4343" width="11.26953125" style="9" bestFit="1" customWidth="1"/>
    <col min="4344" max="4592" width="6.26953125" style="9"/>
    <col min="4593" max="4593" width="12.26953125" style="9" customWidth="1"/>
    <col min="4594" max="4594" width="35.7265625" style="9" customWidth="1"/>
    <col min="4595" max="4595" width="40.7265625" style="9" customWidth="1"/>
    <col min="4596" max="4597" width="21.26953125" style="9" customWidth="1"/>
    <col min="4598" max="4598" width="6.26953125" style="9" bestFit="1"/>
    <col min="4599" max="4599" width="11.26953125" style="9" bestFit="1" customWidth="1"/>
    <col min="4600" max="4848" width="6.26953125" style="9"/>
    <col min="4849" max="4849" width="12.26953125" style="9" customWidth="1"/>
    <col min="4850" max="4850" width="35.7265625" style="9" customWidth="1"/>
    <col min="4851" max="4851" width="40.7265625" style="9" customWidth="1"/>
    <col min="4852" max="4853" width="21.26953125" style="9" customWidth="1"/>
    <col min="4854" max="4854" width="6.26953125" style="9" bestFit="1"/>
    <col min="4855" max="4855" width="11.26953125" style="9" bestFit="1" customWidth="1"/>
    <col min="4856" max="5104" width="6.26953125" style="9"/>
    <col min="5105" max="5105" width="12.26953125" style="9" customWidth="1"/>
    <col min="5106" max="5106" width="35.7265625" style="9" customWidth="1"/>
    <col min="5107" max="5107" width="40.7265625" style="9" customWidth="1"/>
    <col min="5108" max="5109" width="21.26953125" style="9" customWidth="1"/>
    <col min="5110" max="5110" width="6.26953125" style="9" bestFit="1"/>
    <col min="5111" max="5111" width="11.26953125" style="9" bestFit="1" customWidth="1"/>
    <col min="5112" max="5360" width="6.26953125" style="9"/>
    <col min="5361" max="5361" width="12.26953125" style="9" customWidth="1"/>
    <col min="5362" max="5362" width="35.7265625" style="9" customWidth="1"/>
    <col min="5363" max="5363" width="40.7265625" style="9" customWidth="1"/>
    <col min="5364" max="5365" width="21.26953125" style="9" customWidth="1"/>
    <col min="5366" max="5366" width="6.26953125" style="9" bestFit="1"/>
    <col min="5367" max="5367" width="11.26953125" style="9" bestFit="1" customWidth="1"/>
    <col min="5368" max="5616" width="6.26953125" style="9"/>
    <col min="5617" max="5617" width="12.26953125" style="9" customWidth="1"/>
    <col min="5618" max="5618" width="35.7265625" style="9" customWidth="1"/>
    <col min="5619" max="5619" width="40.7265625" style="9" customWidth="1"/>
    <col min="5620" max="5621" width="21.26953125" style="9" customWidth="1"/>
    <col min="5622" max="5622" width="6.26953125" style="9" bestFit="1"/>
    <col min="5623" max="5623" width="11.26953125" style="9" bestFit="1" customWidth="1"/>
    <col min="5624" max="5872" width="6.26953125" style="9"/>
    <col min="5873" max="5873" width="12.26953125" style="9" customWidth="1"/>
    <col min="5874" max="5874" width="35.7265625" style="9" customWidth="1"/>
    <col min="5875" max="5875" width="40.7265625" style="9" customWidth="1"/>
    <col min="5876" max="5877" width="21.26953125" style="9" customWidth="1"/>
    <col min="5878" max="5878" width="6.26953125" style="9" bestFit="1"/>
    <col min="5879" max="5879" width="11.26953125" style="9" bestFit="1" customWidth="1"/>
    <col min="5880" max="6128" width="6.26953125" style="9"/>
    <col min="6129" max="6129" width="12.26953125" style="9" customWidth="1"/>
    <col min="6130" max="6130" width="35.7265625" style="9" customWidth="1"/>
    <col min="6131" max="6131" width="40.7265625" style="9" customWidth="1"/>
    <col min="6132" max="6133" width="21.26953125" style="9" customWidth="1"/>
    <col min="6134" max="6134" width="6.26953125" style="9" bestFit="1"/>
    <col min="6135" max="6135" width="11.26953125" style="9" bestFit="1" customWidth="1"/>
    <col min="6136" max="6384" width="6.26953125" style="9"/>
    <col min="6385" max="6385" width="12.26953125" style="9" customWidth="1"/>
    <col min="6386" max="6386" width="35.7265625" style="9" customWidth="1"/>
    <col min="6387" max="6387" width="40.7265625" style="9" customWidth="1"/>
    <col min="6388" max="6389" width="21.26953125" style="9" customWidth="1"/>
    <col min="6390" max="6390" width="6.26953125" style="9" bestFit="1"/>
    <col min="6391" max="6391" width="11.26953125" style="9" bestFit="1" customWidth="1"/>
    <col min="6392" max="6640" width="6.26953125" style="9"/>
    <col min="6641" max="6641" width="12.26953125" style="9" customWidth="1"/>
    <col min="6642" max="6642" width="35.7265625" style="9" customWidth="1"/>
    <col min="6643" max="6643" width="40.7265625" style="9" customWidth="1"/>
    <col min="6644" max="6645" width="21.26953125" style="9" customWidth="1"/>
    <col min="6646" max="6646" width="6.26953125" style="9" bestFit="1"/>
    <col min="6647" max="6647" width="11.26953125" style="9" bestFit="1" customWidth="1"/>
    <col min="6648" max="6896" width="6.26953125" style="9"/>
    <col min="6897" max="6897" width="12.26953125" style="9" customWidth="1"/>
    <col min="6898" max="6898" width="35.7265625" style="9" customWidth="1"/>
    <col min="6899" max="6899" width="40.7265625" style="9" customWidth="1"/>
    <col min="6900" max="6901" width="21.26953125" style="9" customWidth="1"/>
    <col min="6902" max="6902" width="6.26953125" style="9" bestFit="1"/>
    <col min="6903" max="6903" width="11.26953125" style="9" bestFit="1" customWidth="1"/>
    <col min="6904" max="7152" width="6.26953125" style="9"/>
    <col min="7153" max="7153" width="12.26953125" style="9" customWidth="1"/>
    <col min="7154" max="7154" width="35.7265625" style="9" customWidth="1"/>
    <col min="7155" max="7155" width="40.7265625" style="9" customWidth="1"/>
    <col min="7156" max="7157" width="21.26953125" style="9" customWidth="1"/>
    <col min="7158" max="7158" width="6.26953125" style="9" bestFit="1"/>
    <col min="7159" max="7159" width="11.26953125" style="9" bestFit="1" customWidth="1"/>
    <col min="7160" max="7408" width="6.26953125" style="9"/>
    <col min="7409" max="7409" width="12.26953125" style="9" customWidth="1"/>
    <col min="7410" max="7410" width="35.7265625" style="9" customWidth="1"/>
    <col min="7411" max="7411" width="40.7265625" style="9" customWidth="1"/>
    <col min="7412" max="7413" width="21.26953125" style="9" customWidth="1"/>
    <col min="7414" max="7414" width="6.26953125" style="9" bestFit="1"/>
    <col min="7415" max="7415" width="11.26953125" style="9" bestFit="1" customWidth="1"/>
    <col min="7416" max="7664" width="6.26953125" style="9"/>
    <col min="7665" max="7665" width="12.26953125" style="9" customWidth="1"/>
    <col min="7666" max="7666" width="35.7265625" style="9" customWidth="1"/>
    <col min="7667" max="7667" width="40.7265625" style="9" customWidth="1"/>
    <col min="7668" max="7669" width="21.26953125" style="9" customWidth="1"/>
    <col min="7670" max="7670" width="6.26953125" style="9" bestFit="1"/>
    <col min="7671" max="7671" width="11.26953125" style="9" bestFit="1" customWidth="1"/>
    <col min="7672" max="7920" width="6.26953125" style="9"/>
    <col min="7921" max="7921" width="12.26953125" style="9" customWidth="1"/>
    <col min="7922" max="7922" width="35.7265625" style="9" customWidth="1"/>
    <col min="7923" max="7923" width="40.7265625" style="9" customWidth="1"/>
    <col min="7924" max="7925" width="21.26953125" style="9" customWidth="1"/>
    <col min="7926" max="7926" width="6.26953125" style="9" bestFit="1"/>
    <col min="7927" max="7927" width="11.26953125" style="9" bestFit="1" customWidth="1"/>
    <col min="7928" max="8176" width="6.26953125" style="9"/>
    <col min="8177" max="8177" width="12.26953125" style="9" customWidth="1"/>
    <col min="8178" max="8178" width="35.7265625" style="9" customWidth="1"/>
    <col min="8179" max="8179" width="40.7265625" style="9" customWidth="1"/>
    <col min="8180" max="8181" width="21.26953125" style="9" customWidth="1"/>
    <col min="8182" max="8182" width="6.26953125" style="9" bestFit="1"/>
    <col min="8183" max="8183" width="11.26953125" style="9" bestFit="1" customWidth="1"/>
    <col min="8184" max="8432" width="6.26953125" style="9"/>
    <col min="8433" max="8433" width="12.26953125" style="9" customWidth="1"/>
    <col min="8434" max="8434" width="35.7265625" style="9" customWidth="1"/>
    <col min="8435" max="8435" width="40.7265625" style="9" customWidth="1"/>
    <col min="8436" max="8437" width="21.26953125" style="9" customWidth="1"/>
    <col min="8438" max="8438" width="6.26953125" style="9" bestFit="1"/>
    <col min="8439" max="8439" width="11.26953125" style="9" bestFit="1" customWidth="1"/>
    <col min="8440" max="8688" width="6.26953125" style="9"/>
    <col min="8689" max="8689" width="12.26953125" style="9" customWidth="1"/>
    <col min="8690" max="8690" width="35.7265625" style="9" customWidth="1"/>
    <col min="8691" max="8691" width="40.7265625" style="9" customWidth="1"/>
    <col min="8692" max="8693" width="21.26953125" style="9" customWidth="1"/>
    <col min="8694" max="8694" width="6.26953125" style="9" bestFit="1"/>
    <col min="8695" max="8695" width="11.26953125" style="9" bestFit="1" customWidth="1"/>
    <col min="8696" max="8944" width="6.26953125" style="9"/>
    <col min="8945" max="8945" width="12.26953125" style="9" customWidth="1"/>
    <col min="8946" max="8946" width="35.7265625" style="9" customWidth="1"/>
    <col min="8947" max="8947" width="40.7265625" style="9" customWidth="1"/>
    <col min="8948" max="8949" width="21.26953125" style="9" customWidth="1"/>
    <col min="8950" max="8950" width="6.26953125" style="9" bestFit="1"/>
    <col min="8951" max="8951" width="11.26953125" style="9" bestFit="1" customWidth="1"/>
    <col min="8952" max="9200" width="6.26953125" style="9"/>
    <col min="9201" max="9201" width="12.26953125" style="9" customWidth="1"/>
    <col min="9202" max="9202" width="35.7265625" style="9" customWidth="1"/>
    <col min="9203" max="9203" width="40.7265625" style="9" customWidth="1"/>
    <col min="9204" max="9205" width="21.26953125" style="9" customWidth="1"/>
    <col min="9206" max="9206" width="6.26953125" style="9" bestFit="1"/>
    <col min="9207" max="9207" width="11.26953125" style="9" bestFit="1" customWidth="1"/>
    <col min="9208" max="9456" width="6.26953125" style="9"/>
    <col min="9457" max="9457" width="12.26953125" style="9" customWidth="1"/>
    <col min="9458" max="9458" width="35.7265625" style="9" customWidth="1"/>
    <col min="9459" max="9459" width="40.7265625" style="9" customWidth="1"/>
    <col min="9460" max="9461" width="21.26953125" style="9" customWidth="1"/>
    <col min="9462" max="9462" width="6.26953125" style="9" bestFit="1"/>
    <col min="9463" max="9463" width="11.26953125" style="9" bestFit="1" customWidth="1"/>
    <col min="9464" max="9712" width="6.26953125" style="9"/>
    <col min="9713" max="9713" width="12.26953125" style="9" customWidth="1"/>
    <col min="9714" max="9714" width="35.7265625" style="9" customWidth="1"/>
    <col min="9715" max="9715" width="40.7265625" style="9" customWidth="1"/>
    <col min="9716" max="9717" width="21.26953125" style="9" customWidth="1"/>
    <col min="9718" max="9718" width="6.26953125" style="9" bestFit="1"/>
    <col min="9719" max="9719" width="11.26953125" style="9" bestFit="1" customWidth="1"/>
    <col min="9720" max="9968" width="6.26953125" style="9"/>
    <col min="9969" max="9969" width="12.26953125" style="9" customWidth="1"/>
    <col min="9970" max="9970" width="35.7265625" style="9" customWidth="1"/>
    <col min="9971" max="9971" width="40.7265625" style="9" customWidth="1"/>
    <col min="9972" max="9973" width="21.26953125" style="9" customWidth="1"/>
    <col min="9974" max="9974" width="6.26953125" style="9" bestFit="1"/>
    <col min="9975" max="9975" width="11.26953125" style="9" bestFit="1" customWidth="1"/>
    <col min="9976" max="10224" width="6.26953125" style="9"/>
    <col min="10225" max="10225" width="12.26953125" style="9" customWidth="1"/>
    <col min="10226" max="10226" width="35.7265625" style="9" customWidth="1"/>
    <col min="10227" max="10227" width="40.7265625" style="9" customWidth="1"/>
    <col min="10228" max="10229" width="21.26953125" style="9" customWidth="1"/>
    <col min="10230" max="10230" width="6.26953125" style="9" bestFit="1"/>
    <col min="10231" max="10231" width="11.26953125" style="9" bestFit="1" customWidth="1"/>
    <col min="10232" max="10480" width="6.26953125" style="9"/>
    <col min="10481" max="10481" width="12.26953125" style="9" customWidth="1"/>
    <col min="10482" max="10482" width="35.7265625" style="9" customWidth="1"/>
    <col min="10483" max="10483" width="40.7265625" style="9" customWidth="1"/>
    <col min="10484" max="10485" width="21.26953125" style="9" customWidth="1"/>
    <col min="10486" max="10486" width="6.26953125" style="9" bestFit="1"/>
    <col min="10487" max="10487" width="11.26953125" style="9" bestFit="1" customWidth="1"/>
    <col min="10488" max="10736" width="6.26953125" style="9"/>
    <col min="10737" max="10737" width="12.26953125" style="9" customWidth="1"/>
    <col min="10738" max="10738" width="35.7265625" style="9" customWidth="1"/>
    <col min="10739" max="10739" width="40.7265625" style="9" customWidth="1"/>
    <col min="10740" max="10741" width="21.26953125" style="9" customWidth="1"/>
    <col min="10742" max="10742" width="6.26953125" style="9" bestFit="1"/>
    <col min="10743" max="10743" width="11.26953125" style="9" bestFit="1" customWidth="1"/>
    <col min="10744" max="10992" width="6.26953125" style="9"/>
    <col min="10993" max="10993" width="12.26953125" style="9" customWidth="1"/>
    <col min="10994" max="10994" width="35.7265625" style="9" customWidth="1"/>
    <col min="10995" max="10995" width="40.7265625" style="9" customWidth="1"/>
    <col min="10996" max="10997" width="21.26953125" style="9" customWidth="1"/>
    <col min="10998" max="10998" width="6.26953125" style="9" bestFit="1"/>
    <col min="10999" max="10999" width="11.26953125" style="9" bestFit="1" customWidth="1"/>
    <col min="11000" max="11248" width="6.26953125" style="9"/>
    <col min="11249" max="11249" width="12.26953125" style="9" customWidth="1"/>
    <col min="11250" max="11250" width="35.7265625" style="9" customWidth="1"/>
    <col min="11251" max="11251" width="40.7265625" style="9" customWidth="1"/>
    <col min="11252" max="11253" width="21.26953125" style="9" customWidth="1"/>
    <col min="11254" max="11254" width="6.26953125" style="9" bestFit="1"/>
    <col min="11255" max="11255" width="11.26953125" style="9" bestFit="1" customWidth="1"/>
    <col min="11256" max="11504" width="6.26953125" style="9"/>
    <col min="11505" max="11505" width="12.26953125" style="9" customWidth="1"/>
    <col min="11506" max="11506" width="35.7265625" style="9" customWidth="1"/>
    <col min="11507" max="11507" width="40.7265625" style="9" customWidth="1"/>
    <col min="11508" max="11509" width="21.26953125" style="9" customWidth="1"/>
    <col min="11510" max="11510" width="6.26953125" style="9" bestFit="1"/>
    <col min="11511" max="11511" width="11.26953125" style="9" bestFit="1" customWidth="1"/>
    <col min="11512" max="11760" width="6.26953125" style="9"/>
    <col min="11761" max="11761" width="12.26953125" style="9" customWidth="1"/>
    <col min="11762" max="11762" width="35.7265625" style="9" customWidth="1"/>
    <col min="11763" max="11763" width="40.7265625" style="9" customWidth="1"/>
    <col min="11764" max="11765" width="21.26953125" style="9" customWidth="1"/>
    <col min="11766" max="11766" width="6.26953125" style="9" bestFit="1"/>
    <col min="11767" max="11767" width="11.26953125" style="9" bestFit="1" customWidth="1"/>
    <col min="11768" max="12016" width="6.26953125" style="9"/>
    <col min="12017" max="12017" width="12.26953125" style="9" customWidth="1"/>
    <col min="12018" max="12018" width="35.7265625" style="9" customWidth="1"/>
    <col min="12019" max="12019" width="40.7265625" style="9" customWidth="1"/>
    <col min="12020" max="12021" width="21.26953125" style="9" customWidth="1"/>
    <col min="12022" max="12022" width="6.26953125" style="9" bestFit="1"/>
    <col min="12023" max="12023" width="11.26953125" style="9" bestFit="1" customWidth="1"/>
    <col min="12024" max="12272" width="6.26953125" style="9"/>
    <col min="12273" max="12273" width="12.26953125" style="9" customWidth="1"/>
    <col min="12274" max="12274" width="35.7265625" style="9" customWidth="1"/>
    <col min="12275" max="12275" width="40.7265625" style="9" customWidth="1"/>
    <col min="12276" max="12277" width="21.26953125" style="9" customWidth="1"/>
    <col min="12278" max="12278" width="6.26953125" style="9" bestFit="1"/>
    <col min="12279" max="12279" width="11.26953125" style="9" bestFit="1" customWidth="1"/>
    <col min="12280" max="12528" width="6.26953125" style="9"/>
    <col min="12529" max="12529" width="12.26953125" style="9" customWidth="1"/>
    <col min="12530" max="12530" width="35.7265625" style="9" customWidth="1"/>
    <col min="12531" max="12531" width="40.7265625" style="9" customWidth="1"/>
    <col min="12532" max="12533" width="21.26953125" style="9" customWidth="1"/>
    <col min="12534" max="12534" width="6.26953125" style="9" bestFit="1"/>
    <col min="12535" max="12535" width="11.26953125" style="9" bestFit="1" customWidth="1"/>
    <col min="12536" max="12784" width="6.26953125" style="9"/>
    <col min="12785" max="12785" width="12.26953125" style="9" customWidth="1"/>
    <col min="12786" max="12786" width="35.7265625" style="9" customWidth="1"/>
    <col min="12787" max="12787" width="40.7265625" style="9" customWidth="1"/>
    <col min="12788" max="12789" width="21.26953125" style="9" customWidth="1"/>
    <col min="12790" max="12790" width="6.26953125" style="9" bestFit="1"/>
    <col min="12791" max="12791" width="11.26953125" style="9" bestFit="1" customWidth="1"/>
    <col min="12792" max="13040" width="6.26953125" style="9"/>
    <col min="13041" max="13041" width="12.26953125" style="9" customWidth="1"/>
    <col min="13042" max="13042" width="35.7265625" style="9" customWidth="1"/>
    <col min="13043" max="13043" width="40.7265625" style="9" customWidth="1"/>
    <col min="13044" max="13045" width="21.26953125" style="9" customWidth="1"/>
    <col min="13046" max="13046" width="6.26953125" style="9" bestFit="1"/>
    <col min="13047" max="13047" width="11.26953125" style="9" bestFit="1" customWidth="1"/>
    <col min="13048" max="13296" width="6.26953125" style="9"/>
    <col min="13297" max="13297" width="12.26953125" style="9" customWidth="1"/>
    <col min="13298" max="13298" width="35.7265625" style="9" customWidth="1"/>
    <col min="13299" max="13299" width="40.7265625" style="9" customWidth="1"/>
    <col min="13300" max="13301" width="21.26953125" style="9" customWidth="1"/>
    <col min="13302" max="13302" width="6.26953125" style="9" bestFit="1"/>
    <col min="13303" max="13303" width="11.26953125" style="9" bestFit="1" customWidth="1"/>
    <col min="13304" max="13552" width="6.26953125" style="9"/>
    <col min="13553" max="13553" width="12.26953125" style="9" customWidth="1"/>
    <col min="13554" max="13554" width="35.7265625" style="9" customWidth="1"/>
    <col min="13555" max="13555" width="40.7265625" style="9" customWidth="1"/>
    <col min="13556" max="13557" width="21.26953125" style="9" customWidth="1"/>
    <col min="13558" max="13558" width="6.26953125" style="9" bestFit="1"/>
    <col min="13559" max="13559" width="11.26953125" style="9" bestFit="1" customWidth="1"/>
    <col min="13560" max="13808" width="6.26953125" style="9"/>
    <col min="13809" max="13809" width="12.26953125" style="9" customWidth="1"/>
    <col min="13810" max="13810" width="35.7265625" style="9" customWidth="1"/>
    <col min="13811" max="13811" width="40.7265625" style="9" customWidth="1"/>
    <col min="13812" max="13813" width="21.26953125" style="9" customWidth="1"/>
    <col min="13814" max="13814" width="6.26953125" style="9" bestFit="1"/>
    <col min="13815" max="13815" width="11.26953125" style="9" bestFit="1" customWidth="1"/>
    <col min="13816" max="14064" width="6.26953125" style="9"/>
    <col min="14065" max="14065" width="12.26953125" style="9" customWidth="1"/>
    <col min="14066" max="14066" width="35.7265625" style="9" customWidth="1"/>
    <col min="14067" max="14067" width="40.7265625" style="9" customWidth="1"/>
    <col min="14068" max="14069" width="21.26953125" style="9" customWidth="1"/>
    <col min="14070" max="14070" width="6.26953125" style="9" bestFit="1"/>
    <col min="14071" max="14071" width="11.26953125" style="9" bestFit="1" customWidth="1"/>
    <col min="14072" max="14320" width="6.26953125" style="9"/>
    <col min="14321" max="14321" width="12.26953125" style="9" customWidth="1"/>
    <col min="14322" max="14322" width="35.7265625" style="9" customWidth="1"/>
    <col min="14323" max="14323" width="40.7265625" style="9" customWidth="1"/>
    <col min="14324" max="14325" width="21.26953125" style="9" customWidth="1"/>
    <col min="14326" max="14326" width="6.26953125" style="9" bestFit="1"/>
    <col min="14327" max="14327" width="11.26953125" style="9" bestFit="1" customWidth="1"/>
    <col min="14328" max="14576" width="6.26953125" style="9"/>
    <col min="14577" max="14577" width="12.26953125" style="9" customWidth="1"/>
    <col min="14578" max="14578" width="35.7265625" style="9" customWidth="1"/>
    <col min="14579" max="14579" width="40.7265625" style="9" customWidth="1"/>
    <col min="14580" max="14581" width="21.26953125" style="9" customWidth="1"/>
    <col min="14582" max="14582" width="6.26953125" style="9" bestFit="1"/>
    <col min="14583" max="14583" width="11.26953125" style="9" bestFit="1" customWidth="1"/>
    <col min="14584" max="14832" width="6.26953125" style="9"/>
    <col min="14833" max="14833" width="12.26953125" style="9" customWidth="1"/>
    <col min="14834" max="14834" width="35.7265625" style="9" customWidth="1"/>
    <col min="14835" max="14835" width="40.7265625" style="9" customWidth="1"/>
    <col min="14836" max="14837" width="21.26953125" style="9" customWidth="1"/>
    <col min="14838" max="14838" width="6.26953125" style="9" bestFit="1"/>
    <col min="14839" max="14839" width="11.26953125" style="9" bestFit="1" customWidth="1"/>
    <col min="14840" max="15088" width="6.26953125" style="9"/>
    <col min="15089" max="15089" width="12.26953125" style="9" customWidth="1"/>
    <col min="15090" max="15090" width="35.7265625" style="9" customWidth="1"/>
    <col min="15091" max="15091" width="40.7265625" style="9" customWidth="1"/>
    <col min="15092" max="15093" width="21.26953125" style="9" customWidth="1"/>
    <col min="15094" max="15094" width="6.26953125" style="9" bestFit="1"/>
    <col min="15095" max="15095" width="11.26953125" style="9" bestFit="1" customWidth="1"/>
    <col min="15096" max="15344" width="6.26953125" style="9"/>
    <col min="15345" max="15345" width="12.26953125" style="9" customWidth="1"/>
    <col min="15346" max="15346" width="35.7265625" style="9" customWidth="1"/>
    <col min="15347" max="15347" width="40.7265625" style="9" customWidth="1"/>
    <col min="15348" max="15349" width="21.26953125" style="9" customWidth="1"/>
    <col min="15350" max="15350" width="6.26953125" style="9" bestFit="1"/>
    <col min="15351" max="15351" width="11.26953125" style="9" bestFit="1" customWidth="1"/>
    <col min="15352" max="15600" width="6.26953125" style="9"/>
    <col min="15601" max="15601" width="12.26953125" style="9" customWidth="1"/>
    <col min="15602" max="15602" width="35.7265625" style="9" customWidth="1"/>
    <col min="15603" max="15603" width="40.7265625" style="9" customWidth="1"/>
    <col min="15604" max="15605" width="21.26953125" style="9" customWidth="1"/>
    <col min="15606" max="15606" width="6.26953125" style="9" bestFit="1"/>
    <col min="15607" max="15607" width="11.26953125" style="9" bestFit="1" customWidth="1"/>
    <col min="15608" max="15856" width="6.26953125" style="9"/>
    <col min="15857" max="15857" width="12.26953125" style="9" customWidth="1"/>
    <col min="15858" max="15858" width="35.7265625" style="9" customWidth="1"/>
    <col min="15859" max="15859" width="40.7265625" style="9" customWidth="1"/>
    <col min="15860" max="15861" width="21.26953125" style="9" customWidth="1"/>
    <col min="15862" max="15862" width="6.26953125" style="9" bestFit="1"/>
    <col min="15863" max="15863" width="11.26953125" style="9" bestFit="1" customWidth="1"/>
    <col min="15864" max="16112" width="6.26953125" style="9"/>
    <col min="16113" max="16113" width="12.26953125" style="9" customWidth="1"/>
    <col min="16114" max="16114" width="35.7265625" style="9" customWidth="1"/>
    <col min="16115" max="16115" width="40.7265625" style="9" customWidth="1"/>
    <col min="16116" max="16117" width="21.26953125" style="9" customWidth="1"/>
    <col min="16118" max="16118" width="6.26953125" style="9" bestFit="1"/>
    <col min="16119" max="16119" width="11.26953125" style="9" bestFit="1" customWidth="1"/>
    <col min="16120" max="16384" width="6.26953125" style="9"/>
  </cols>
  <sheetData>
    <row r="1" spans="1:5" ht="17.899999999999999" customHeight="1" x14ac:dyDescent="0.35">
      <c r="A1" s="12"/>
      <c r="B1" s="13"/>
      <c r="C1" s="14"/>
      <c r="D1" s="15"/>
      <c r="E1" s="15"/>
    </row>
    <row r="2" spans="1:5" ht="17.899999999999999" customHeight="1" x14ac:dyDescent="0.35">
      <c r="A2" s="16"/>
      <c r="B2" s="17"/>
      <c r="C2" s="18"/>
      <c r="D2" s="19"/>
      <c r="E2" s="19"/>
    </row>
    <row r="3" spans="1:5" ht="17.899999999999999" customHeight="1" x14ac:dyDescent="0.35">
      <c r="A3" s="16"/>
      <c r="B3" s="17"/>
      <c r="C3" s="18"/>
      <c r="D3" s="19"/>
      <c r="E3" s="19"/>
    </row>
    <row r="4" spans="1:5" ht="17.899999999999999" customHeight="1" x14ac:dyDescent="0.35">
      <c r="A4" s="483" t="s">
        <v>378</v>
      </c>
      <c r="B4" s="484"/>
      <c r="C4" s="484"/>
      <c r="D4" s="484"/>
      <c r="E4" s="60"/>
    </row>
    <row r="5" spans="1:5" ht="17.899999999999999" customHeight="1" thickBot="1" x14ac:dyDescent="0.4">
      <c r="A5" s="226"/>
      <c r="B5" s="227"/>
      <c r="C5" s="228"/>
      <c r="D5" s="66"/>
      <c r="E5" s="66"/>
    </row>
    <row r="6" spans="1:5" ht="38.5" customHeight="1" thickBot="1" x14ac:dyDescent="0.4">
      <c r="A6" s="229" t="s">
        <v>0</v>
      </c>
      <c r="B6" s="20" t="s">
        <v>1</v>
      </c>
      <c r="C6" s="51"/>
      <c r="D6" s="52"/>
      <c r="E6" s="230" t="s">
        <v>346</v>
      </c>
    </row>
    <row r="7" spans="1:5" s="10" customFormat="1" ht="24.75" customHeight="1" x14ac:dyDescent="0.35">
      <c r="A7" s="231">
        <v>1</v>
      </c>
      <c r="B7" s="485" t="s">
        <v>13</v>
      </c>
      <c r="C7" s="486"/>
      <c r="D7" s="29"/>
      <c r="E7" s="232">
        <f>+'1. Preliminaries'!H271</f>
        <v>0</v>
      </c>
    </row>
    <row r="8" spans="1:5" s="10" customFormat="1" ht="21" customHeight="1" x14ac:dyDescent="0.35">
      <c r="A8" s="336">
        <v>2</v>
      </c>
      <c r="B8" s="337" t="s">
        <v>375</v>
      </c>
      <c r="C8" s="338"/>
      <c r="D8" s="339"/>
      <c r="E8" s="340">
        <f>'2. Rate only &amp; Provisional Sums'!H297</f>
        <v>5000000</v>
      </c>
    </row>
    <row r="9" spans="1:5" s="10" customFormat="1" ht="25.5" customHeight="1" x14ac:dyDescent="0.35">
      <c r="A9" s="233">
        <v>3</v>
      </c>
      <c r="B9" s="481" t="s">
        <v>323</v>
      </c>
      <c r="C9" s="482"/>
      <c r="D9" s="30"/>
      <c r="E9" s="232">
        <f>+'3 Cleaning &amp; Hygiene'!H107</f>
        <v>0</v>
      </c>
    </row>
    <row r="10" spans="1:5" s="10" customFormat="1" ht="23.25" customHeight="1" x14ac:dyDescent="0.35">
      <c r="A10" s="336">
        <v>4</v>
      </c>
      <c r="B10" s="487" t="s">
        <v>324</v>
      </c>
      <c r="C10" s="488"/>
      <c r="D10" s="30"/>
      <c r="E10" s="232">
        <f>+'4. Hostel Cleaning &amp; Hygiene'!H113</f>
        <v>0</v>
      </c>
    </row>
    <row r="11" spans="1:5" s="10" customFormat="1" ht="23.25" customHeight="1" x14ac:dyDescent="0.35">
      <c r="A11" s="233">
        <v>5</v>
      </c>
      <c r="B11" s="334" t="s">
        <v>372</v>
      </c>
      <c r="C11" s="335"/>
      <c r="D11" s="30"/>
      <c r="E11" s="232">
        <f>'5. Food &amp; Beverage'!H35</f>
        <v>0</v>
      </c>
    </row>
    <row r="12" spans="1:5" s="10" customFormat="1" ht="25.5" customHeight="1" x14ac:dyDescent="0.35">
      <c r="A12" s="336">
        <v>6</v>
      </c>
      <c r="B12" s="481" t="s">
        <v>325</v>
      </c>
      <c r="C12" s="482"/>
      <c r="D12" s="30"/>
      <c r="E12" s="232">
        <f>+'6. Horticulture'!H60</f>
        <v>0</v>
      </c>
    </row>
    <row r="13" spans="1:5" s="10" customFormat="1" ht="24" customHeight="1" x14ac:dyDescent="0.35">
      <c r="A13" s="233">
        <v>7</v>
      </c>
      <c r="B13" s="481" t="s">
        <v>326</v>
      </c>
      <c r="C13" s="482"/>
      <c r="D13" s="30"/>
      <c r="E13" s="232">
        <f>+'7. Pest Control'!H46</f>
        <v>0</v>
      </c>
    </row>
    <row r="14" spans="1:5" s="10" customFormat="1" ht="20.25" customHeight="1" x14ac:dyDescent="0.35">
      <c r="A14" s="336">
        <v>8</v>
      </c>
      <c r="B14" s="481" t="s">
        <v>327</v>
      </c>
      <c r="C14" s="482"/>
      <c r="D14" s="31"/>
      <c r="E14" s="232">
        <f>+'8. Waste Management'!H106</f>
        <v>0</v>
      </c>
    </row>
    <row r="15" spans="1:5" s="10" customFormat="1" ht="21" customHeight="1" x14ac:dyDescent="0.35">
      <c r="A15" s="233">
        <v>9</v>
      </c>
      <c r="B15" s="341" t="s">
        <v>373</v>
      </c>
      <c r="C15" s="338"/>
      <c r="D15" s="339"/>
      <c r="E15" s="232">
        <f>'9. Dam &amp; other Services'!H23</f>
        <v>0</v>
      </c>
    </row>
    <row r="16" spans="1:5" s="10" customFormat="1" ht="21" customHeight="1" thickBot="1" x14ac:dyDescent="0.4">
      <c r="A16" s="336">
        <v>10</v>
      </c>
      <c r="B16" s="481" t="s">
        <v>322</v>
      </c>
      <c r="C16" s="482"/>
      <c r="D16" s="31"/>
      <c r="E16" s="232">
        <f>+'10. Car Wash Services - Rate on'!H41</f>
        <v>0</v>
      </c>
    </row>
    <row r="17" spans="1:8" s="10" customFormat="1" ht="30.75" customHeight="1" x14ac:dyDescent="0.35">
      <c r="A17" s="234"/>
      <c r="B17" s="21" t="s">
        <v>164</v>
      </c>
      <c r="C17" s="32"/>
      <c r="D17" s="35"/>
      <c r="E17" s="279">
        <f>SUM(E7:E16)</f>
        <v>5000000</v>
      </c>
      <c r="H17" s="222"/>
    </row>
    <row r="18" spans="1:8" s="10" customFormat="1" ht="27.75" customHeight="1" thickBot="1" x14ac:dyDescent="0.4">
      <c r="A18" s="235" t="s">
        <v>165</v>
      </c>
      <c r="B18" s="22" t="s">
        <v>407</v>
      </c>
      <c r="C18" s="33"/>
      <c r="D18" s="36"/>
      <c r="E18" s="281">
        <f>+E17*15.5%</f>
        <v>775000</v>
      </c>
    </row>
    <row r="19" spans="1:8" s="11" customFormat="1" ht="25.5" customHeight="1" thickBot="1" x14ac:dyDescent="0.4">
      <c r="A19" s="236"/>
      <c r="B19" s="59" t="s">
        <v>166</v>
      </c>
      <c r="C19" s="34"/>
      <c r="D19" s="37"/>
      <c r="E19" s="280">
        <f>+E17+E18</f>
        <v>5775000</v>
      </c>
    </row>
  </sheetData>
  <mergeCells count="8">
    <mergeCell ref="B13:C13"/>
    <mergeCell ref="B14:C14"/>
    <mergeCell ref="B16:C16"/>
    <mergeCell ref="A4:D4"/>
    <mergeCell ref="B7:C7"/>
    <mergeCell ref="B9:C9"/>
    <mergeCell ref="B10:C10"/>
    <mergeCell ref="B12:C12"/>
  </mergeCells>
  <printOptions horizontalCentered="1"/>
  <pageMargins left="0.19685039370078741" right="0.19685039370078741" top="0.31496062992125984" bottom="0.31496062992125984" header="0.11811023622047245" footer="0.11811023622047245"/>
  <pageSetup paperSize="9" scale="10" fitToWidth="3" fitToHeight="3" orientation="portrait" useFirstPageNumber="1" r:id="rId1"/>
  <headerFooter alignWithMargins="0">
    <oddHeader>&amp;L&amp;"Arial,Bold"&amp;8
ESKOM HOLDINGS SOC LIMITED
PROJECT TITLE: CONSTRUCTION CONTRACTOR PANEL - NATIONAL CONTRACT
&amp;R&amp;"Arial,Bold"&amp;8CONTRACT NO.  : XXX</oddHeader>
    <oddFooter>&amp;CPage &amp;P&amp;L&amp;1#&amp;"Calibri"&amp;10 Sensitivity: Secret</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D48A69-2717-4A33-AD21-6449DBD88E79}">
  <sheetPr codeName="Sheet10"/>
  <dimension ref="B1:H24"/>
  <sheetViews>
    <sheetView topLeftCell="A4" zoomScale="77" zoomScaleNormal="77" workbookViewId="0">
      <selection activeCell="J19" sqref="J19"/>
    </sheetView>
  </sheetViews>
  <sheetFormatPr defaultRowHeight="14.5" x14ac:dyDescent="0.35"/>
  <cols>
    <col min="2" max="2" width="17.7265625" customWidth="1"/>
    <col min="3" max="3" width="17.81640625" customWidth="1"/>
    <col min="4" max="4" width="39.26953125" customWidth="1"/>
    <col min="5" max="5" width="14.81640625" customWidth="1"/>
    <col min="6" max="6" width="15.54296875" style="454" customWidth="1"/>
    <col min="7" max="7" width="16.81640625" style="476" customWidth="1"/>
    <col min="8" max="8" width="22" style="333" customWidth="1"/>
  </cols>
  <sheetData>
    <row r="1" spans="2:8" ht="18" x14ac:dyDescent="0.4">
      <c r="B1" s="266"/>
      <c r="C1" s="253"/>
      <c r="D1" s="69"/>
      <c r="E1" s="69"/>
      <c r="F1" s="70"/>
      <c r="G1" s="473"/>
      <c r="H1" s="330"/>
    </row>
    <row r="2" spans="2:8" ht="18" x14ac:dyDescent="0.4">
      <c r="B2" s="266"/>
      <c r="C2" s="253"/>
      <c r="D2" s="69"/>
      <c r="E2" s="69"/>
      <c r="F2" s="70"/>
      <c r="G2" s="473"/>
      <c r="H2" s="330"/>
    </row>
    <row r="3" spans="2:8" ht="18" x14ac:dyDescent="0.4">
      <c r="B3" s="266"/>
      <c r="C3" s="253"/>
      <c r="D3" s="69"/>
      <c r="E3" s="69"/>
      <c r="F3" s="70"/>
      <c r="G3" s="473"/>
      <c r="H3" s="330"/>
    </row>
    <row r="4" spans="2:8" ht="18" x14ac:dyDescent="0.4">
      <c r="B4" s="266"/>
      <c r="C4" s="253"/>
      <c r="D4" s="69"/>
      <c r="E4" s="69"/>
      <c r="F4" s="70"/>
      <c r="G4" s="473"/>
      <c r="H4" s="330"/>
    </row>
    <row r="5" spans="2:8" ht="18" x14ac:dyDescent="0.4">
      <c r="B5" s="266"/>
      <c r="C5" s="253"/>
      <c r="D5" s="69"/>
      <c r="E5" s="69"/>
      <c r="F5" s="70"/>
      <c r="G5" s="473"/>
      <c r="H5" s="330"/>
    </row>
    <row r="6" spans="2:8" ht="18" x14ac:dyDescent="0.4">
      <c r="B6" s="71"/>
      <c r="C6" s="144"/>
      <c r="D6" s="73"/>
      <c r="E6" s="73"/>
      <c r="F6" s="74"/>
      <c r="G6" s="474"/>
      <c r="H6" s="331"/>
    </row>
    <row r="7" spans="2:8" ht="36.5" thickBot="1" x14ac:dyDescent="0.4">
      <c r="B7" s="75" t="s">
        <v>0</v>
      </c>
      <c r="C7" s="75" t="s">
        <v>8</v>
      </c>
      <c r="D7" s="75" t="s">
        <v>1</v>
      </c>
      <c r="E7" s="76" t="s">
        <v>2</v>
      </c>
      <c r="F7" s="77" t="s">
        <v>3</v>
      </c>
      <c r="G7" s="78" t="s">
        <v>345</v>
      </c>
      <c r="H7" s="78" t="s">
        <v>344</v>
      </c>
    </row>
    <row r="8" spans="2:8" ht="18" x14ac:dyDescent="0.35">
      <c r="B8" s="79"/>
      <c r="C8" s="80"/>
      <c r="D8" s="41"/>
      <c r="E8" s="39"/>
      <c r="F8" s="440"/>
      <c r="G8" s="65"/>
      <c r="H8" s="145"/>
    </row>
    <row r="9" spans="2:8" s="1" customFormat="1" ht="18" x14ac:dyDescent="0.4">
      <c r="B9" s="250"/>
      <c r="C9" s="80"/>
      <c r="D9" s="118" t="s">
        <v>402</v>
      </c>
      <c r="E9" s="119"/>
      <c r="F9" s="451"/>
      <c r="G9" s="65"/>
      <c r="H9" s="65"/>
    </row>
    <row r="10" spans="2:8" s="1" customFormat="1" ht="18" x14ac:dyDescent="0.4">
      <c r="B10" s="250"/>
      <c r="C10" s="80"/>
      <c r="D10" s="118" t="s">
        <v>12</v>
      </c>
      <c r="E10" s="121"/>
      <c r="F10" s="452"/>
      <c r="G10" s="223"/>
      <c r="H10" s="223"/>
    </row>
    <row r="11" spans="2:8" s="1" customFormat="1" ht="18" x14ac:dyDescent="0.35">
      <c r="B11" s="250"/>
      <c r="C11" s="80"/>
      <c r="D11" s="122"/>
      <c r="E11" s="119"/>
      <c r="F11" s="451"/>
      <c r="G11" s="65"/>
      <c r="H11" s="65"/>
    </row>
    <row r="12" spans="2:8" ht="18" x14ac:dyDescent="0.4">
      <c r="B12" s="79"/>
      <c r="C12" s="80"/>
      <c r="D12" s="38" t="s">
        <v>366</v>
      </c>
      <c r="E12" s="39"/>
      <c r="F12" s="480"/>
      <c r="G12" s="370"/>
      <c r="H12" s="370"/>
    </row>
    <row r="13" spans="2:8" ht="18" x14ac:dyDescent="0.35">
      <c r="B13" s="79"/>
      <c r="C13" s="80"/>
      <c r="D13" s="44"/>
      <c r="E13" s="39"/>
      <c r="F13" s="480"/>
      <c r="G13" s="370"/>
      <c r="H13" s="370"/>
    </row>
    <row r="14" spans="2:8" ht="14.65" customHeight="1" x14ac:dyDescent="0.35">
      <c r="B14" s="282"/>
      <c r="C14" s="91"/>
      <c r="D14" s="53"/>
      <c r="E14" s="54"/>
      <c r="F14" s="480"/>
      <c r="G14" s="370"/>
      <c r="H14" s="370"/>
    </row>
    <row r="15" spans="2:8" s="323" customFormat="1" ht="20.149999999999999" customHeight="1" x14ac:dyDescent="0.35">
      <c r="B15" s="327">
        <v>1</v>
      </c>
      <c r="C15" s="325"/>
      <c r="D15" s="53" t="s">
        <v>355</v>
      </c>
      <c r="E15" s="54" t="s">
        <v>179</v>
      </c>
      <c r="F15" s="480">
        <f>+'8. Waste Management'!F101</f>
        <v>60</v>
      </c>
      <c r="G15" s="370">
        <v>0</v>
      </c>
      <c r="H15" s="370">
        <f>G15*F15</f>
        <v>0</v>
      </c>
    </row>
    <row r="16" spans="2:8" s="323" customFormat="1" ht="20.149999999999999" customHeight="1" x14ac:dyDescent="0.35">
      <c r="B16" s="327"/>
      <c r="C16" s="325"/>
      <c r="D16" s="53"/>
      <c r="E16" s="54"/>
      <c r="F16" s="480"/>
      <c r="G16" s="370"/>
      <c r="H16" s="370">
        <f>G16*2000</f>
        <v>0</v>
      </c>
    </row>
    <row r="17" spans="2:8" s="430" customFormat="1" ht="52.5" x14ac:dyDescent="0.35">
      <c r="B17" s="427">
        <v>2</v>
      </c>
      <c r="C17" s="428"/>
      <c r="D17" s="429" t="s">
        <v>437</v>
      </c>
      <c r="E17" s="369" t="s">
        <v>6</v>
      </c>
      <c r="F17" s="480">
        <f>60*2</f>
        <v>120</v>
      </c>
      <c r="G17" s="370">
        <v>0</v>
      </c>
      <c r="H17" s="370">
        <f>G17*F17</f>
        <v>0</v>
      </c>
    </row>
    <row r="18" spans="2:8" s="297" customFormat="1" ht="20.149999999999999" customHeight="1" x14ac:dyDescent="0.35">
      <c r="B18" s="293"/>
      <c r="C18" s="292"/>
      <c r="D18" s="288"/>
      <c r="E18" s="287"/>
      <c r="F18" s="480"/>
      <c r="G18" s="370"/>
      <c r="H18" s="370"/>
    </row>
    <row r="19" spans="2:8" s="426" customFormat="1" ht="41.15" customHeight="1" x14ac:dyDescent="0.35">
      <c r="B19" s="422">
        <v>3</v>
      </c>
      <c r="C19" s="423"/>
      <c r="D19" s="424" t="s">
        <v>363</v>
      </c>
      <c r="E19" s="425" t="s">
        <v>365</v>
      </c>
      <c r="F19" s="480">
        <v>1</v>
      </c>
      <c r="G19" s="370">
        <v>0</v>
      </c>
      <c r="H19" s="370">
        <f>G19*F19</f>
        <v>0</v>
      </c>
    </row>
    <row r="20" spans="2:8" s="323" customFormat="1" ht="20.149999999999999" customHeight="1" x14ac:dyDescent="0.35">
      <c r="B20" s="327"/>
      <c r="C20" s="325"/>
      <c r="D20" s="53"/>
      <c r="E20" s="54"/>
      <c r="F20" s="480"/>
      <c r="G20" s="370"/>
      <c r="H20" s="370"/>
    </row>
    <row r="21" spans="2:8" s="323" customFormat="1" ht="20.149999999999999" customHeight="1" x14ac:dyDescent="0.35">
      <c r="B21" s="327">
        <v>4</v>
      </c>
      <c r="C21" s="325"/>
      <c r="D21" s="53" t="s">
        <v>364</v>
      </c>
      <c r="E21" s="54" t="s">
        <v>179</v>
      </c>
      <c r="F21" s="480">
        <f>+F15</f>
        <v>60</v>
      </c>
      <c r="G21" s="370">
        <v>0</v>
      </c>
      <c r="H21" s="370">
        <f>G21*F21</f>
        <v>0</v>
      </c>
    </row>
    <row r="22" spans="2:8" ht="18" x14ac:dyDescent="0.35">
      <c r="B22" s="90"/>
      <c r="C22" s="148"/>
      <c r="D22" s="149"/>
      <c r="E22" s="150"/>
      <c r="F22" s="453"/>
      <c r="G22" s="475"/>
      <c r="H22" s="332"/>
    </row>
    <row r="23" spans="2:8" ht="18" x14ac:dyDescent="0.35">
      <c r="B23" s="135"/>
      <c r="C23" s="151"/>
      <c r="D23" s="489" t="s">
        <v>167</v>
      </c>
      <c r="E23" s="490"/>
      <c r="F23" s="490"/>
      <c r="G23" s="490"/>
      <c r="H23" s="189">
        <f>SUM(H14:H22)</f>
        <v>0</v>
      </c>
    </row>
    <row r="24" spans="2:8" ht="18" x14ac:dyDescent="0.35">
      <c r="B24" s="4"/>
      <c r="C24" s="6"/>
      <c r="D24" s="107"/>
      <c r="E24" s="108"/>
      <c r="F24" s="109"/>
      <c r="G24" s="402"/>
      <c r="H24" s="152"/>
    </row>
  </sheetData>
  <mergeCells count="1">
    <mergeCell ref="D23:G23"/>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1"/>
  <dimension ref="A1:L192"/>
  <sheetViews>
    <sheetView showGridLines="0" view="pageBreakPreview" topLeftCell="A32" zoomScale="78" zoomScaleNormal="60" zoomScaleSheetLayoutView="78" workbookViewId="0">
      <selection activeCell="L49" sqref="L49"/>
    </sheetView>
  </sheetViews>
  <sheetFormatPr defaultColWidth="9.7265625" defaultRowHeight="17.5" x14ac:dyDescent="0.35"/>
  <cols>
    <col min="1" max="1" width="1.7265625" style="1" customWidth="1"/>
    <col min="2" max="2" width="8.1796875" style="1" customWidth="1"/>
    <col min="3" max="3" width="27.453125" style="1" bestFit="1" customWidth="1"/>
    <col min="4" max="4" width="65.81640625" style="1" customWidth="1"/>
    <col min="5" max="5" width="12.81640625" style="1" customWidth="1"/>
    <col min="6" max="6" width="20.453125" style="7" customWidth="1"/>
    <col min="7" max="7" width="20.453125" style="472" customWidth="1"/>
    <col min="8" max="8" width="20.453125" style="7" customWidth="1"/>
    <col min="9" max="9" width="1.453125" style="1" customWidth="1"/>
    <col min="10" max="10" width="13.453125" style="1" customWidth="1"/>
    <col min="11" max="11" width="18.7265625" style="1" bestFit="1" customWidth="1"/>
    <col min="12" max="12" width="16.54296875" style="407" bestFit="1" customWidth="1"/>
    <col min="13" max="16384" width="9.7265625" style="1"/>
  </cols>
  <sheetData>
    <row r="1" spans="2:8" ht="18" x14ac:dyDescent="0.4">
      <c r="B1" s="355"/>
      <c r="C1" s="356"/>
      <c r="D1" s="348"/>
      <c r="E1" s="348"/>
      <c r="F1" s="349"/>
      <c r="G1" s="469"/>
      <c r="H1" s="357"/>
    </row>
    <row r="2" spans="2:8" ht="18" x14ac:dyDescent="0.4">
      <c r="B2" s="358"/>
      <c r="C2" s="359"/>
      <c r="D2" s="100"/>
      <c r="E2" s="100"/>
      <c r="F2" s="350"/>
      <c r="G2" s="406"/>
      <c r="H2" s="360"/>
    </row>
    <row r="3" spans="2:8" ht="18" x14ac:dyDescent="0.4">
      <c r="B3" s="358"/>
      <c r="C3" s="359"/>
      <c r="D3" s="100"/>
      <c r="E3" s="100"/>
      <c r="F3" s="350"/>
      <c r="G3" s="406"/>
      <c r="H3" s="360"/>
    </row>
    <row r="4" spans="2:8" ht="18" x14ac:dyDescent="0.4">
      <c r="B4" s="358"/>
      <c r="C4" s="359"/>
      <c r="D4" s="100"/>
      <c r="E4" s="100"/>
      <c r="F4" s="350"/>
      <c r="G4" s="406"/>
      <c r="H4" s="360"/>
    </row>
    <row r="5" spans="2:8" ht="18" x14ac:dyDescent="0.4">
      <c r="B5" s="358"/>
      <c r="C5" s="359"/>
      <c r="D5" s="100"/>
      <c r="E5" s="100"/>
      <c r="F5" s="350"/>
      <c r="G5" s="406"/>
      <c r="H5" s="360"/>
    </row>
    <row r="6" spans="2:8" ht="18" x14ac:dyDescent="0.4">
      <c r="B6" s="351"/>
      <c r="C6" s="352"/>
      <c r="D6" s="353"/>
      <c r="E6" s="353"/>
      <c r="F6" s="354"/>
      <c r="G6" s="470"/>
      <c r="H6" s="361"/>
    </row>
    <row r="7" spans="2:8" ht="74.150000000000006" customHeight="1" thickBot="1" x14ac:dyDescent="0.4">
      <c r="B7" s="75" t="s">
        <v>0</v>
      </c>
      <c r="C7" s="75" t="s">
        <v>8</v>
      </c>
      <c r="D7" s="75" t="s">
        <v>1</v>
      </c>
      <c r="E7" s="76" t="s">
        <v>2</v>
      </c>
      <c r="F7" s="77" t="s">
        <v>3</v>
      </c>
      <c r="G7" s="78" t="s">
        <v>345</v>
      </c>
      <c r="H7" s="78" t="s">
        <v>344</v>
      </c>
    </row>
    <row r="8" spans="2:8" ht="13" customHeight="1" x14ac:dyDescent="0.35">
      <c r="B8" s="79"/>
      <c r="C8" s="80"/>
      <c r="D8" s="81"/>
      <c r="E8" s="81"/>
      <c r="F8" s="82"/>
      <c r="G8" s="307"/>
      <c r="H8" s="84"/>
    </row>
    <row r="9" spans="2:8" ht="18" x14ac:dyDescent="0.35">
      <c r="B9" s="79"/>
      <c r="C9" s="80"/>
      <c r="D9" s="85"/>
      <c r="E9" s="85"/>
      <c r="F9" s="82"/>
      <c r="G9" s="307"/>
      <c r="H9" s="84"/>
    </row>
    <row r="10" spans="2:8" ht="18" x14ac:dyDescent="0.4">
      <c r="B10" s="362"/>
      <c r="C10" s="362"/>
      <c r="D10" s="38" t="s">
        <v>401</v>
      </c>
      <c r="E10" s="39"/>
      <c r="F10" s="440"/>
      <c r="G10" s="65"/>
      <c r="H10" s="65"/>
    </row>
    <row r="11" spans="2:8" ht="18" x14ac:dyDescent="0.4">
      <c r="B11" s="363"/>
      <c r="C11" s="363"/>
      <c r="D11" s="38" t="s">
        <v>12</v>
      </c>
      <c r="E11" s="40"/>
      <c r="F11" s="446"/>
      <c r="G11" s="223"/>
      <c r="H11" s="88"/>
    </row>
    <row r="12" spans="2:8" ht="18" x14ac:dyDescent="0.4">
      <c r="B12" s="363"/>
      <c r="C12" s="363"/>
      <c r="D12" s="41"/>
      <c r="E12" s="39"/>
      <c r="F12" s="440"/>
      <c r="G12" s="65"/>
      <c r="H12" s="65"/>
    </row>
    <row r="13" spans="2:8" ht="18" x14ac:dyDescent="0.4">
      <c r="B13" s="363"/>
      <c r="C13" s="363"/>
      <c r="D13" s="38" t="s">
        <v>322</v>
      </c>
      <c r="E13" s="39"/>
      <c r="F13" s="440"/>
      <c r="G13" s="65"/>
      <c r="H13" s="65"/>
    </row>
    <row r="14" spans="2:8" ht="18" x14ac:dyDescent="0.4">
      <c r="B14" s="363"/>
      <c r="C14" s="363"/>
      <c r="D14" s="38"/>
      <c r="E14" s="39"/>
      <c r="F14" s="440"/>
      <c r="G14" s="65"/>
      <c r="H14" s="65"/>
    </row>
    <row r="15" spans="2:8" ht="18" x14ac:dyDescent="0.4">
      <c r="B15" s="363"/>
      <c r="C15" s="363"/>
      <c r="D15" s="38" t="s">
        <v>137</v>
      </c>
      <c r="E15" s="39"/>
      <c r="F15" s="447"/>
      <c r="G15" s="89"/>
      <c r="H15" s="89"/>
    </row>
    <row r="16" spans="2:8" ht="18" x14ac:dyDescent="0.4">
      <c r="B16" s="363"/>
      <c r="C16" s="363"/>
      <c r="D16" s="41"/>
      <c r="E16" s="39"/>
      <c r="F16" s="447"/>
      <c r="G16" s="89"/>
      <c r="H16" s="89"/>
    </row>
    <row r="17" spans="2:8" ht="53" x14ac:dyDescent="0.4">
      <c r="B17" s="363"/>
      <c r="C17" s="363"/>
      <c r="D17" s="41" t="s">
        <v>131</v>
      </c>
      <c r="E17" s="39"/>
      <c r="F17" s="447"/>
      <c r="G17" s="89"/>
      <c r="H17" s="89"/>
    </row>
    <row r="18" spans="2:8" ht="18" x14ac:dyDescent="0.4">
      <c r="B18" s="364"/>
      <c r="C18" s="364"/>
      <c r="D18" s="38"/>
      <c r="E18" s="39"/>
      <c r="F18" s="447"/>
      <c r="G18" s="89"/>
      <c r="H18" s="89"/>
    </row>
    <row r="19" spans="2:8" ht="18" x14ac:dyDescent="0.4">
      <c r="B19" s="364"/>
      <c r="C19" s="364"/>
      <c r="D19" s="38" t="s">
        <v>138</v>
      </c>
      <c r="E19" s="39"/>
      <c r="F19" s="447"/>
      <c r="G19" s="89"/>
      <c r="H19" s="89"/>
    </row>
    <row r="20" spans="2:8" ht="18" x14ac:dyDescent="0.4">
      <c r="B20" s="364"/>
      <c r="C20" s="364"/>
      <c r="D20" s="38"/>
      <c r="E20" s="39"/>
      <c r="F20" s="447"/>
      <c r="G20" s="89"/>
      <c r="H20" s="89"/>
    </row>
    <row r="21" spans="2:8" ht="18" x14ac:dyDescent="0.4">
      <c r="B21" s="364"/>
      <c r="C21" s="364"/>
      <c r="D21" s="38" t="s">
        <v>143</v>
      </c>
      <c r="E21" s="39"/>
      <c r="F21" s="447"/>
      <c r="G21" s="89"/>
      <c r="H21" s="89"/>
    </row>
    <row r="22" spans="2:8" x14ac:dyDescent="0.35">
      <c r="B22" s="364"/>
      <c r="C22" s="364"/>
      <c r="D22" s="41"/>
      <c r="E22" s="39"/>
      <c r="F22" s="447"/>
      <c r="G22" s="89"/>
      <c r="H22" s="89"/>
    </row>
    <row r="23" spans="2:8" ht="35.5" x14ac:dyDescent="0.4">
      <c r="B23" s="363"/>
      <c r="C23" s="363"/>
      <c r="D23" s="41" t="s">
        <v>140</v>
      </c>
      <c r="E23" s="39"/>
      <c r="F23" s="448"/>
      <c r="G23" s="89"/>
      <c r="H23" s="89"/>
    </row>
    <row r="24" spans="2:8" ht="18" x14ac:dyDescent="0.4">
      <c r="B24" s="363"/>
      <c r="C24" s="363"/>
      <c r="D24" s="41"/>
      <c r="E24" s="39"/>
      <c r="F24" s="447"/>
      <c r="G24" s="89"/>
      <c r="H24" s="89"/>
    </row>
    <row r="25" spans="2:8" ht="18" x14ac:dyDescent="0.4">
      <c r="B25" s="363"/>
      <c r="C25" s="363"/>
      <c r="D25" s="41" t="s">
        <v>141</v>
      </c>
      <c r="E25" s="39"/>
      <c r="F25" s="447"/>
      <c r="G25" s="89"/>
      <c r="H25" s="89"/>
    </row>
    <row r="26" spans="2:8" x14ac:dyDescent="0.35">
      <c r="B26" s="364"/>
      <c r="C26" s="364"/>
      <c r="D26" s="41"/>
      <c r="E26" s="39"/>
      <c r="F26" s="447"/>
      <c r="G26" s="89"/>
      <c r="H26" s="89"/>
    </row>
    <row r="27" spans="2:8" ht="35" x14ac:dyDescent="0.35">
      <c r="B27" s="364"/>
      <c r="C27" s="364"/>
      <c r="D27" s="41" t="s">
        <v>144</v>
      </c>
      <c r="E27" s="39"/>
      <c r="F27" s="447"/>
      <c r="G27" s="89"/>
      <c r="H27" s="89"/>
    </row>
    <row r="28" spans="2:8" ht="18" x14ac:dyDescent="0.4">
      <c r="B28" s="364"/>
      <c r="C28" s="364"/>
      <c r="D28" s="38"/>
      <c r="E28" s="39"/>
      <c r="F28" s="447"/>
      <c r="G28" s="89"/>
      <c r="H28" s="89"/>
    </row>
    <row r="29" spans="2:8" ht="18" x14ac:dyDescent="0.4">
      <c r="B29" s="364"/>
      <c r="C29" s="364"/>
      <c r="D29" s="38" t="s">
        <v>134</v>
      </c>
      <c r="E29" s="39"/>
      <c r="F29" s="447"/>
      <c r="G29" s="89"/>
      <c r="H29" s="89"/>
    </row>
    <row r="30" spans="2:8" x14ac:dyDescent="0.35">
      <c r="B30" s="364"/>
      <c r="C30" s="364"/>
      <c r="D30" s="41"/>
      <c r="E30" s="39"/>
      <c r="F30" s="447"/>
      <c r="G30" s="89"/>
      <c r="H30" s="89"/>
    </row>
    <row r="31" spans="2:8" ht="52.5" x14ac:dyDescent="0.35">
      <c r="B31" s="364"/>
      <c r="C31" s="364"/>
      <c r="D31" s="41" t="s">
        <v>135</v>
      </c>
      <c r="E31" s="39"/>
      <c r="F31" s="440"/>
      <c r="G31" s="65"/>
      <c r="H31" s="65"/>
    </row>
    <row r="32" spans="2:8" ht="18" x14ac:dyDescent="0.4">
      <c r="B32" s="363"/>
      <c r="C32" s="363"/>
      <c r="D32" s="43"/>
      <c r="E32" s="39"/>
      <c r="F32" s="441"/>
      <c r="G32" s="65"/>
      <c r="H32" s="65"/>
    </row>
    <row r="33" spans="1:12" s="285" customFormat="1" ht="18" x14ac:dyDescent="0.4">
      <c r="B33" s="403"/>
      <c r="C33" s="319"/>
      <c r="D33" s="42" t="s">
        <v>430</v>
      </c>
      <c r="E33" s="404"/>
      <c r="F33" s="449"/>
      <c r="G33" s="296"/>
      <c r="H33" s="296"/>
      <c r="J33" s="1"/>
      <c r="K33" s="1"/>
      <c r="L33" s="407"/>
    </row>
    <row r="34" spans="1:12" s="285" customFormat="1" ht="18" x14ac:dyDescent="0.4">
      <c r="B34" s="405"/>
      <c r="C34" s="405"/>
      <c r="D34" s="288"/>
      <c r="E34" s="287"/>
      <c r="F34" s="449"/>
      <c r="G34" s="296"/>
      <c r="H34" s="296"/>
      <c r="J34" s="1"/>
      <c r="K34" s="1"/>
      <c r="L34" s="407"/>
    </row>
    <row r="35" spans="1:12" ht="36" x14ac:dyDescent="0.35">
      <c r="A35" s="2"/>
      <c r="B35" s="185"/>
      <c r="C35" s="80"/>
      <c r="D35" s="42" t="s">
        <v>151</v>
      </c>
      <c r="E35" s="39"/>
      <c r="F35" s="441"/>
      <c r="G35" s="65"/>
      <c r="H35" s="65"/>
      <c r="J35" s="56"/>
      <c r="L35" s="1"/>
    </row>
    <row r="36" spans="1:12" ht="18" x14ac:dyDescent="0.35">
      <c r="A36" s="2"/>
      <c r="B36" s="185"/>
      <c r="C36" s="80"/>
      <c r="D36" s="43"/>
      <c r="E36" s="39"/>
      <c r="F36" s="441"/>
      <c r="G36" s="65"/>
      <c r="H36" s="65"/>
      <c r="J36" s="56"/>
      <c r="L36" s="1"/>
    </row>
    <row r="37" spans="1:12" ht="18" x14ac:dyDescent="0.35">
      <c r="A37" s="2"/>
      <c r="B37" s="185">
        <v>1</v>
      </c>
      <c r="C37" s="80"/>
      <c r="D37" s="373" t="s">
        <v>431</v>
      </c>
      <c r="E37" s="39" t="s">
        <v>179</v>
      </c>
      <c r="F37" s="441">
        <v>60</v>
      </c>
      <c r="G37" s="65">
        <v>0</v>
      </c>
      <c r="H37" s="65">
        <f>+F37*G37</f>
        <v>0</v>
      </c>
      <c r="J37" s="56"/>
      <c r="L37" s="1"/>
    </row>
    <row r="38" spans="1:12" ht="18" x14ac:dyDescent="0.35">
      <c r="A38" s="2"/>
      <c r="B38" s="185"/>
      <c r="C38" s="80"/>
      <c r="D38" s="43"/>
      <c r="E38" s="39"/>
      <c r="F38" s="441"/>
      <c r="G38" s="65"/>
      <c r="H38" s="65"/>
      <c r="J38" s="56"/>
      <c r="L38" s="1"/>
    </row>
    <row r="39" spans="1:12" s="154" customFormat="1" ht="35" x14ac:dyDescent="0.35">
      <c r="A39" s="381"/>
      <c r="B39" s="162">
        <v>2</v>
      </c>
      <c r="C39" s="80"/>
      <c r="D39" s="432" t="s">
        <v>432</v>
      </c>
      <c r="E39" s="392" t="s">
        <v>142</v>
      </c>
      <c r="F39" s="441">
        <v>1</v>
      </c>
      <c r="G39" s="65">
        <v>0</v>
      </c>
      <c r="H39" s="65" t="s">
        <v>347</v>
      </c>
      <c r="J39" s="243"/>
    </row>
    <row r="40" spans="1:12" x14ac:dyDescent="0.35">
      <c r="B40" s="79"/>
      <c r="C40" s="94"/>
      <c r="D40" s="95"/>
      <c r="E40" s="96"/>
      <c r="F40" s="97"/>
      <c r="G40" s="400"/>
      <c r="H40" s="99"/>
    </row>
    <row r="41" spans="1:12" s="100" customFormat="1" ht="18" x14ac:dyDescent="0.4">
      <c r="B41" s="101"/>
      <c r="C41" s="102"/>
      <c r="D41" s="103" t="s">
        <v>167</v>
      </c>
      <c r="E41" s="104"/>
      <c r="F41" s="450"/>
      <c r="G41" s="471"/>
      <c r="H41" s="105">
        <f>SUM(H31:H40)</f>
        <v>0</v>
      </c>
      <c r="I41" s="106"/>
      <c r="K41" s="406"/>
      <c r="L41" s="406"/>
    </row>
    <row r="42" spans="1:12" ht="18" x14ac:dyDescent="0.35">
      <c r="B42" s="4"/>
      <c r="C42" s="4"/>
      <c r="D42" s="107"/>
      <c r="E42" s="108"/>
      <c r="F42" s="109"/>
      <c r="G42" s="402"/>
      <c r="H42" s="109"/>
    </row>
    <row r="43" spans="1:12" ht="18" x14ac:dyDescent="0.35">
      <c r="B43" s="110"/>
      <c r="C43" s="110"/>
      <c r="D43" s="111"/>
      <c r="E43" s="112"/>
      <c r="F43" s="6"/>
      <c r="G43" s="387"/>
      <c r="H43" s="6"/>
    </row>
    <row r="44" spans="1:12" x14ac:dyDescent="0.35">
      <c r="B44" s="5"/>
      <c r="C44" s="5"/>
      <c r="D44" s="5"/>
      <c r="E44" s="5"/>
      <c r="F44" s="6"/>
      <c r="G44" s="387"/>
      <c r="H44" s="6"/>
    </row>
    <row r="45" spans="1:12" x14ac:dyDescent="0.35">
      <c r="B45" s="5"/>
      <c r="C45" s="5"/>
      <c r="D45" s="5"/>
      <c r="E45" s="5"/>
      <c r="F45" s="6"/>
      <c r="G45" s="387"/>
      <c r="H45" s="6"/>
    </row>
    <row r="46" spans="1:12" x14ac:dyDescent="0.35">
      <c r="B46" s="5"/>
      <c r="C46" s="5"/>
      <c r="D46" s="5"/>
      <c r="E46" s="5"/>
      <c r="F46" s="6"/>
      <c r="G46" s="387"/>
      <c r="H46" s="6"/>
    </row>
    <row r="47" spans="1:12" x14ac:dyDescent="0.35">
      <c r="B47" s="5"/>
      <c r="C47" s="5"/>
      <c r="D47" s="5"/>
      <c r="E47" s="5"/>
      <c r="F47" s="6"/>
      <c r="G47" s="387"/>
      <c r="H47" s="6"/>
    </row>
    <row r="48" spans="1:12" x14ac:dyDescent="0.35">
      <c r="B48" s="5"/>
      <c r="C48" s="5"/>
      <c r="D48" s="5"/>
      <c r="E48" s="5"/>
      <c r="F48" s="6"/>
      <c r="G48" s="387"/>
      <c r="H48" s="6"/>
    </row>
    <row r="49" spans="2:8" x14ac:dyDescent="0.35">
      <c r="B49" s="5"/>
      <c r="C49" s="5"/>
      <c r="D49" s="5"/>
      <c r="E49" s="5"/>
      <c r="F49" s="6"/>
      <c r="G49" s="387"/>
      <c r="H49" s="6"/>
    </row>
    <row r="50" spans="2:8" x14ac:dyDescent="0.35">
      <c r="B50" s="5"/>
      <c r="C50" s="5"/>
      <c r="D50" s="5"/>
      <c r="E50" s="5"/>
      <c r="F50" s="6"/>
      <c r="G50" s="387"/>
      <c r="H50" s="6"/>
    </row>
    <row r="51" spans="2:8" x14ac:dyDescent="0.35">
      <c r="B51" s="5"/>
      <c r="C51" s="5"/>
      <c r="D51" s="5"/>
      <c r="E51" s="5"/>
      <c r="F51" s="6"/>
      <c r="G51" s="387"/>
      <c r="H51" s="6"/>
    </row>
    <row r="52" spans="2:8" x14ac:dyDescent="0.35">
      <c r="B52" s="5"/>
      <c r="C52" s="5"/>
      <c r="D52" s="5"/>
      <c r="E52" s="5"/>
      <c r="F52" s="6"/>
      <c r="G52" s="387"/>
      <c r="H52" s="6"/>
    </row>
    <row r="53" spans="2:8" x14ac:dyDescent="0.35">
      <c r="B53" s="5"/>
      <c r="C53" s="5"/>
      <c r="D53" s="5"/>
      <c r="E53" s="5"/>
      <c r="F53" s="6"/>
      <c r="G53" s="387"/>
      <c r="H53" s="6"/>
    </row>
    <row r="54" spans="2:8" x14ac:dyDescent="0.35">
      <c r="B54" s="5"/>
      <c r="C54" s="5"/>
      <c r="D54" s="5"/>
      <c r="E54" s="5"/>
      <c r="F54" s="6"/>
      <c r="G54" s="387"/>
      <c r="H54" s="6"/>
    </row>
    <row r="55" spans="2:8" x14ac:dyDescent="0.35">
      <c r="B55" s="5"/>
      <c r="C55" s="5"/>
      <c r="D55" s="5"/>
      <c r="E55" s="5"/>
      <c r="F55" s="6"/>
      <c r="G55" s="387"/>
      <c r="H55" s="6"/>
    </row>
    <row r="56" spans="2:8" x14ac:dyDescent="0.35">
      <c r="B56" s="5"/>
      <c r="C56" s="5"/>
      <c r="D56" s="5"/>
      <c r="E56" s="5"/>
      <c r="F56" s="6"/>
      <c r="G56" s="387"/>
      <c r="H56" s="6"/>
    </row>
    <row r="57" spans="2:8" x14ac:dyDescent="0.35">
      <c r="B57" s="5"/>
      <c r="C57" s="5"/>
      <c r="D57" s="5"/>
      <c r="E57" s="5"/>
      <c r="F57" s="6"/>
      <c r="G57" s="387"/>
      <c r="H57" s="6"/>
    </row>
    <row r="58" spans="2:8" x14ac:dyDescent="0.35">
      <c r="B58" s="5"/>
      <c r="C58" s="5"/>
      <c r="D58" s="5"/>
      <c r="E58" s="5"/>
      <c r="F58" s="6"/>
      <c r="G58" s="387"/>
      <c r="H58" s="6"/>
    </row>
    <row r="59" spans="2:8" x14ac:dyDescent="0.35">
      <c r="B59" s="5"/>
      <c r="C59" s="5"/>
      <c r="D59" s="5"/>
      <c r="E59" s="5"/>
      <c r="F59" s="6"/>
      <c r="G59" s="387"/>
      <c r="H59" s="6"/>
    </row>
    <row r="60" spans="2:8" x14ac:dyDescent="0.35">
      <c r="B60" s="5"/>
      <c r="C60" s="5"/>
      <c r="D60" s="5"/>
      <c r="E60" s="5"/>
      <c r="F60" s="6"/>
      <c r="G60" s="387"/>
      <c r="H60" s="6"/>
    </row>
    <row r="61" spans="2:8" x14ac:dyDescent="0.35">
      <c r="B61" s="5"/>
      <c r="C61" s="5"/>
      <c r="D61" s="5"/>
      <c r="E61" s="5"/>
      <c r="F61" s="6"/>
      <c r="G61" s="387"/>
      <c r="H61" s="6"/>
    </row>
    <row r="62" spans="2:8" x14ac:dyDescent="0.35">
      <c r="B62" s="5"/>
      <c r="C62" s="5"/>
      <c r="D62" s="5"/>
      <c r="E62" s="5"/>
      <c r="F62" s="6"/>
      <c r="G62" s="387"/>
      <c r="H62" s="6"/>
    </row>
    <row r="63" spans="2:8" x14ac:dyDescent="0.35">
      <c r="B63" s="5"/>
      <c r="C63" s="5"/>
      <c r="D63" s="5"/>
      <c r="E63" s="5"/>
      <c r="F63" s="6"/>
      <c r="G63" s="387"/>
      <c r="H63" s="6"/>
    </row>
    <row r="64" spans="2:8" x14ac:dyDescent="0.35">
      <c r="B64" s="5"/>
      <c r="C64" s="5"/>
      <c r="D64" s="5"/>
      <c r="E64" s="5"/>
      <c r="F64" s="6"/>
      <c r="G64" s="387"/>
      <c r="H64" s="6"/>
    </row>
    <row r="65" spans="2:8" x14ac:dyDescent="0.35">
      <c r="B65" s="5"/>
      <c r="C65" s="5"/>
      <c r="D65" s="5"/>
      <c r="E65" s="5"/>
      <c r="F65" s="6"/>
      <c r="G65" s="387"/>
      <c r="H65" s="6"/>
    </row>
    <row r="66" spans="2:8" x14ac:dyDescent="0.35">
      <c r="B66" s="5"/>
      <c r="C66" s="5"/>
      <c r="D66" s="5"/>
      <c r="E66" s="5"/>
      <c r="F66" s="6"/>
      <c r="G66" s="387"/>
      <c r="H66" s="6"/>
    </row>
    <row r="67" spans="2:8" x14ac:dyDescent="0.35">
      <c r="B67" s="5"/>
      <c r="C67" s="5"/>
      <c r="D67" s="5"/>
      <c r="E67" s="5"/>
      <c r="F67" s="6"/>
      <c r="G67" s="387"/>
      <c r="H67" s="6"/>
    </row>
    <row r="68" spans="2:8" x14ac:dyDescent="0.35">
      <c r="B68" s="5"/>
      <c r="C68" s="5"/>
      <c r="D68" s="5"/>
      <c r="E68" s="5"/>
      <c r="F68" s="6"/>
      <c r="G68" s="387"/>
      <c r="H68" s="6"/>
    </row>
    <row r="69" spans="2:8" x14ac:dyDescent="0.35">
      <c r="B69" s="5"/>
      <c r="C69" s="5"/>
      <c r="D69" s="5"/>
      <c r="E69" s="5"/>
      <c r="F69" s="6"/>
      <c r="G69" s="387"/>
      <c r="H69" s="6"/>
    </row>
    <row r="70" spans="2:8" x14ac:dyDescent="0.35">
      <c r="B70" s="5"/>
      <c r="C70" s="5"/>
      <c r="D70" s="5"/>
      <c r="E70" s="5"/>
      <c r="F70" s="6"/>
      <c r="G70" s="387"/>
      <c r="H70" s="6"/>
    </row>
    <row r="71" spans="2:8" x14ac:dyDescent="0.35">
      <c r="B71" s="5"/>
      <c r="C71" s="5"/>
      <c r="D71" s="5"/>
      <c r="E71" s="5"/>
      <c r="F71" s="6"/>
      <c r="G71" s="387"/>
      <c r="H71" s="6"/>
    </row>
    <row r="72" spans="2:8" x14ac:dyDescent="0.35">
      <c r="B72" s="5"/>
      <c r="C72" s="5"/>
      <c r="D72" s="5"/>
      <c r="E72" s="5"/>
      <c r="F72" s="6"/>
      <c r="G72" s="387"/>
      <c r="H72" s="6"/>
    </row>
    <row r="73" spans="2:8" x14ac:dyDescent="0.35">
      <c r="B73" s="5"/>
      <c r="C73" s="5"/>
      <c r="D73" s="5"/>
      <c r="E73" s="5"/>
      <c r="F73" s="6"/>
      <c r="G73" s="387"/>
      <c r="H73" s="6"/>
    </row>
    <row r="74" spans="2:8" x14ac:dyDescent="0.35">
      <c r="B74" s="5"/>
      <c r="C74" s="5"/>
      <c r="D74" s="5"/>
      <c r="E74" s="5"/>
      <c r="F74" s="6"/>
      <c r="G74" s="387"/>
      <c r="H74" s="6"/>
    </row>
    <row r="75" spans="2:8" x14ac:dyDescent="0.35">
      <c r="B75" s="5"/>
      <c r="C75" s="5"/>
      <c r="D75" s="5"/>
      <c r="E75" s="5"/>
      <c r="F75" s="6"/>
      <c r="G75" s="387"/>
      <c r="H75" s="6"/>
    </row>
    <row r="76" spans="2:8" x14ac:dyDescent="0.35">
      <c r="B76" s="5"/>
      <c r="C76" s="5"/>
      <c r="D76" s="5"/>
      <c r="E76" s="5"/>
      <c r="F76" s="6"/>
      <c r="G76" s="387"/>
      <c r="H76" s="6"/>
    </row>
    <row r="77" spans="2:8" x14ac:dyDescent="0.35">
      <c r="B77" s="5"/>
      <c r="C77" s="5"/>
      <c r="D77" s="5"/>
      <c r="E77" s="5"/>
      <c r="F77" s="6"/>
      <c r="G77" s="387"/>
      <c r="H77" s="6"/>
    </row>
    <row r="78" spans="2:8" x14ac:dyDescent="0.35">
      <c r="B78" s="5"/>
      <c r="C78" s="5"/>
      <c r="D78" s="5"/>
      <c r="E78" s="5"/>
      <c r="F78" s="6"/>
      <c r="G78" s="387"/>
      <c r="H78" s="6"/>
    </row>
    <row r="79" spans="2:8" x14ac:dyDescent="0.35">
      <c r="B79" s="5"/>
      <c r="C79" s="5"/>
      <c r="D79" s="5"/>
      <c r="E79" s="5"/>
      <c r="F79" s="6"/>
      <c r="G79" s="387"/>
      <c r="H79" s="6"/>
    </row>
    <row r="80" spans="2:8" x14ac:dyDescent="0.35">
      <c r="B80" s="5"/>
      <c r="C80" s="5"/>
      <c r="D80" s="5"/>
      <c r="E80" s="5"/>
      <c r="F80" s="6"/>
      <c r="G80" s="387"/>
      <c r="H80" s="6"/>
    </row>
    <row r="81" spans="2:8" x14ac:dyDescent="0.35">
      <c r="B81" s="5"/>
      <c r="C81" s="5"/>
      <c r="D81" s="5"/>
      <c r="E81" s="5"/>
      <c r="F81" s="6"/>
      <c r="G81" s="387"/>
      <c r="H81" s="6"/>
    </row>
    <row r="82" spans="2:8" x14ac:dyDescent="0.35">
      <c r="B82" s="5"/>
      <c r="C82" s="5"/>
      <c r="D82" s="5"/>
      <c r="E82" s="5"/>
      <c r="F82" s="6"/>
      <c r="G82" s="387"/>
      <c r="H82" s="6"/>
    </row>
    <row r="83" spans="2:8" x14ac:dyDescent="0.35">
      <c r="B83" s="5"/>
      <c r="C83" s="5"/>
      <c r="D83" s="5"/>
      <c r="E83" s="5"/>
      <c r="F83" s="6"/>
      <c r="G83" s="387"/>
      <c r="H83" s="6"/>
    </row>
    <row r="84" spans="2:8" x14ac:dyDescent="0.35">
      <c r="B84" s="5"/>
      <c r="C84" s="5"/>
      <c r="D84" s="5"/>
      <c r="E84" s="5"/>
      <c r="F84" s="6"/>
      <c r="G84" s="387"/>
      <c r="H84" s="6"/>
    </row>
    <row r="85" spans="2:8" x14ac:dyDescent="0.35">
      <c r="B85" s="5"/>
      <c r="C85" s="5"/>
      <c r="D85" s="5"/>
      <c r="E85" s="5"/>
      <c r="F85" s="6"/>
      <c r="G85" s="387"/>
      <c r="H85" s="6"/>
    </row>
    <row r="86" spans="2:8" x14ac:dyDescent="0.35">
      <c r="B86" s="5"/>
      <c r="C86" s="5"/>
      <c r="D86" s="5"/>
      <c r="E86" s="5"/>
      <c r="F86" s="6"/>
      <c r="G86" s="387"/>
      <c r="H86" s="6"/>
    </row>
    <row r="87" spans="2:8" x14ac:dyDescent="0.35">
      <c r="B87" s="5"/>
      <c r="C87" s="5"/>
      <c r="D87" s="5"/>
      <c r="E87" s="5"/>
      <c r="F87" s="6"/>
      <c r="G87" s="387"/>
      <c r="H87" s="6"/>
    </row>
    <row r="88" spans="2:8" x14ac:dyDescent="0.35">
      <c r="B88" s="5"/>
      <c r="C88" s="5"/>
      <c r="D88" s="5"/>
      <c r="E88" s="5"/>
      <c r="F88" s="6"/>
      <c r="G88" s="387"/>
      <c r="H88" s="6"/>
    </row>
    <row r="89" spans="2:8" x14ac:dyDescent="0.35">
      <c r="B89" s="5"/>
      <c r="C89" s="5"/>
      <c r="D89" s="5"/>
      <c r="E89" s="5"/>
      <c r="F89" s="6"/>
      <c r="G89" s="387"/>
      <c r="H89" s="6"/>
    </row>
    <row r="90" spans="2:8" x14ac:dyDescent="0.35">
      <c r="B90" s="5"/>
      <c r="C90" s="5"/>
      <c r="D90" s="5"/>
      <c r="E90" s="5"/>
      <c r="F90" s="6"/>
      <c r="G90" s="387"/>
      <c r="H90" s="6"/>
    </row>
    <row r="91" spans="2:8" x14ac:dyDescent="0.35">
      <c r="B91" s="5"/>
      <c r="C91" s="5"/>
      <c r="D91" s="5"/>
      <c r="E91" s="5"/>
      <c r="F91" s="6"/>
      <c r="G91" s="387"/>
      <c r="H91" s="6"/>
    </row>
    <row r="92" spans="2:8" x14ac:dyDescent="0.35">
      <c r="B92" s="5"/>
      <c r="C92" s="5"/>
      <c r="D92" s="5"/>
      <c r="E92" s="5"/>
      <c r="F92" s="6"/>
      <c r="G92" s="387"/>
      <c r="H92" s="6"/>
    </row>
    <row r="93" spans="2:8" x14ac:dyDescent="0.35">
      <c r="B93" s="5"/>
      <c r="C93" s="5"/>
      <c r="D93" s="5"/>
      <c r="E93" s="5"/>
      <c r="F93" s="6"/>
      <c r="G93" s="387"/>
      <c r="H93" s="6"/>
    </row>
    <row r="94" spans="2:8" x14ac:dyDescent="0.35">
      <c r="B94" s="5"/>
      <c r="C94" s="5"/>
      <c r="D94" s="5"/>
      <c r="E94" s="5"/>
      <c r="F94" s="6"/>
      <c r="G94" s="387"/>
      <c r="H94" s="6"/>
    </row>
    <row r="95" spans="2:8" x14ac:dyDescent="0.35">
      <c r="B95" s="5"/>
      <c r="C95" s="5"/>
      <c r="D95" s="5"/>
      <c r="E95" s="5"/>
      <c r="F95" s="6"/>
      <c r="G95" s="387"/>
      <c r="H95" s="6"/>
    </row>
    <row r="96" spans="2:8" x14ac:dyDescent="0.35">
      <c r="B96" s="5"/>
      <c r="C96" s="5"/>
      <c r="D96" s="5"/>
      <c r="E96" s="5"/>
      <c r="F96" s="6"/>
      <c r="G96" s="387"/>
      <c r="H96" s="6"/>
    </row>
    <row r="97" spans="2:8" x14ac:dyDescent="0.35">
      <c r="B97" s="5"/>
      <c r="C97" s="5"/>
      <c r="D97" s="5"/>
      <c r="E97" s="5"/>
      <c r="F97" s="6"/>
      <c r="G97" s="387"/>
      <c r="H97" s="6"/>
    </row>
    <row r="98" spans="2:8" x14ac:dyDescent="0.35">
      <c r="B98" s="5"/>
      <c r="C98" s="5"/>
      <c r="D98" s="5"/>
      <c r="E98" s="5"/>
      <c r="F98" s="6"/>
      <c r="G98" s="387"/>
      <c r="H98" s="6"/>
    </row>
    <row r="99" spans="2:8" x14ac:dyDescent="0.35">
      <c r="B99" s="5"/>
      <c r="C99" s="5"/>
      <c r="D99" s="5"/>
      <c r="E99" s="5"/>
      <c r="F99" s="6"/>
      <c r="G99" s="387"/>
      <c r="H99" s="6"/>
    </row>
    <row r="100" spans="2:8" x14ac:dyDescent="0.35">
      <c r="B100" s="5"/>
      <c r="C100" s="5"/>
      <c r="D100" s="5"/>
      <c r="E100" s="5"/>
      <c r="F100" s="6"/>
      <c r="G100" s="387"/>
      <c r="H100" s="6"/>
    </row>
    <row r="101" spans="2:8" x14ac:dyDescent="0.35">
      <c r="B101" s="5"/>
      <c r="C101" s="5"/>
      <c r="D101" s="5"/>
      <c r="E101" s="5"/>
      <c r="F101" s="6"/>
      <c r="G101" s="387"/>
      <c r="H101" s="6"/>
    </row>
    <row r="102" spans="2:8" x14ac:dyDescent="0.35">
      <c r="B102" s="5"/>
      <c r="C102" s="5"/>
      <c r="D102" s="5"/>
      <c r="E102" s="5"/>
      <c r="F102" s="6"/>
      <c r="G102" s="387"/>
      <c r="H102" s="6"/>
    </row>
    <row r="103" spans="2:8" x14ac:dyDescent="0.35">
      <c r="B103" s="5"/>
      <c r="C103" s="5"/>
      <c r="D103" s="5"/>
      <c r="E103" s="5"/>
      <c r="F103" s="6"/>
      <c r="G103" s="387"/>
      <c r="H103" s="6"/>
    </row>
    <row r="104" spans="2:8" x14ac:dyDescent="0.35">
      <c r="B104" s="5"/>
      <c r="C104" s="5"/>
      <c r="D104" s="5"/>
      <c r="E104" s="5"/>
      <c r="F104" s="6"/>
      <c r="G104" s="387"/>
      <c r="H104" s="6"/>
    </row>
    <row r="105" spans="2:8" x14ac:dyDescent="0.35">
      <c r="B105" s="5"/>
      <c r="C105" s="5"/>
      <c r="D105" s="5"/>
      <c r="E105" s="5"/>
      <c r="F105" s="6"/>
      <c r="G105" s="387"/>
      <c r="H105" s="6"/>
    </row>
    <row r="106" spans="2:8" x14ac:dyDescent="0.35">
      <c r="B106" s="5"/>
      <c r="C106" s="5"/>
      <c r="D106" s="5"/>
      <c r="E106" s="5"/>
      <c r="F106" s="6"/>
      <c r="G106" s="387"/>
      <c r="H106" s="6"/>
    </row>
    <row r="107" spans="2:8" x14ac:dyDescent="0.35">
      <c r="B107" s="5"/>
      <c r="C107" s="5"/>
      <c r="D107" s="5"/>
      <c r="E107" s="5"/>
      <c r="F107" s="6"/>
      <c r="G107" s="387"/>
      <c r="H107" s="6"/>
    </row>
    <row r="108" spans="2:8" x14ac:dyDescent="0.35">
      <c r="B108" s="5"/>
      <c r="C108" s="5"/>
      <c r="D108" s="5"/>
      <c r="E108" s="5"/>
      <c r="F108" s="6"/>
      <c r="G108" s="387"/>
      <c r="H108" s="6"/>
    </row>
    <row r="109" spans="2:8" x14ac:dyDescent="0.35">
      <c r="B109" s="5"/>
      <c r="C109" s="5"/>
      <c r="D109" s="5"/>
      <c r="E109" s="5"/>
      <c r="F109" s="6"/>
      <c r="G109" s="387"/>
      <c r="H109" s="6"/>
    </row>
    <row r="110" spans="2:8" x14ac:dyDescent="0.35">
      <c r="B110" s="5"/>
      <c r="C110" s="5"/>
      <c r="D110" s="5"/>
      <c r="E110" s="5"/>
      <c r="F110" s="6"/>
      <c r="G110" s="387"/>
      <c r="H110" s="6"/>
    </row>
    <row r="111" spans="2:8" x14ac:dyDescent="0.35">
      <c r="B111" s="5"/>
      <c r="C111" s="5"/>
      <c r="D111" s="5"/>
      <c r="E111" s="5"/>
      <c r="F111" s="6"/>
      <c r="G111" s="387"/>
      <c r="H111" s="6"/>
    </row>
    <row r="112" spans="2:8" x14ac:dyDescent="0.35">
      <c r="B112" s="5"/>
      <c r="C112" s="5"/>
      <c r="D112" s="5"/>
      <c r="E112" s="5"/>
      <c r="F112" s="6"/>
      <c r="G112" s="387"/>
      <c r="H112" s="6"/>
    </row>
    <row r="113" spans="2:8" x14ac:dyDescent="0.35">
      <c r="B113" s="5"/>
      <c r="C113" s="5"/>
      <c r="D113" s="5"/>
      <c r="E113" s="5"/>
      <c r="F113" s="6"/>
      <c r="G113" s="387"/>
      <c r="H113" s="6"/>
    </row>
    <row r="114" spans="2:8" x14ac:dyDescent="0.35">
      <c r="B114" s="5"/>
      <c r="C114" s="5"/>
      <c r="D114" s="5"/>
      <c r="E114" s="5"/>
      <c r="F114" s="6"/>
      <c r="G114" s="387"/>
      <c r="H114" s="6"/>
    </row>
    <row r="115" spans="2:8" x14ac:dyDescent="0.35">
      <c r="B115" s="5"/>
      <c r="C115" s="5"/>
      <c r="D115" s="5"/>
      <c r="E115" s="5"/>
      <c r="F115" s="6"/>
      <c r="G115" s="387"/>
      <c r="H115" s="6"/>
    </row>
    <row r="116" spans="2:8" x14ac:dyDescent="0.35">
      <c r="B116" s="5"/>
      <c r="C116" s="5"/>
      <c r="D116" s="5"/>
      <c r="E116" s="5"/>
      <c r="F116" s="6"/>
      <c r="G116" s="387"/>
      <c r="H116" s="6"/>
    </row>
    <row r="117" spans="2:8" x14ac:dyDescent="0.35">
      <c r="B117" s="5"/>
      <c r="C117" s="5"/>
      <c r="D117" s="5"/>
      <c r="E117" s="5"/>
      <c r="F117" s="6"/>
      <c r="G117" s="387"/>
      <c r="H117" s="6"/>
    </row>
    <row r="118" spans="2:8" x14ac:dyDescent="0.35">
      <c r="B118" s="5"/>
      <c r="C118" s="5"/>
      <c r="D118" s="5"/>
      <c r="E118" s="5"/>
      <c r="F118" s="6"/>
      <c r="G118" s="387"/>
      <c r="H118" s="6"/>
    </row>
    <row r="119" spans="2:8" x14ac:dyDescent="0.35">
      <c r="B119" s="5"/>
      <c r="C119" s="5"/>
      <c r="D119" s="5"/>
      <c r="E119" s="5"/>
      <c r="F119" s="6"/>
      <c r="G119" s="387"/>
      <c r="H119" s="6"/>
    </row>
    <row r="120" spans="2:8" x14ac:dyDescent="0.35">
      <c r="B120" s="5"/>
      <c r="C120" s="5"/>
      <c r="D120" s="5"/>
      <c r="E120" s="5"/>
      <c r="F120" s="6"/>
      <c r="G120" s="387"/>
      <c r="H120" s="6"/>
    </row>
    <row r="121" spans="2:8" x14ac:dyDescent="0.35">
      <c r="B121" s="5"/>
      <c r="C121" s="5"/>
      <c r="D121" s="5"/>
      <c r="E121" s="5"/>
      <c r="F121" s="6"/>
      <c r="G121" s="387"/>
      <c r="H121" s="6"/>
    </row>
    <row r="122" spans="2:8" x14ac:dyDescent="0.35">
      <c r="B122" s="5"/>
      <c r="C122" s="5"/>
      <c r="D122" s="5"/>
      <c r="E122" s="5"/>
      <c r="F122" s="6"/>
      <c r="G122" s="387"/>
      <c r="H122" s="6"/>
    </row>
    <row r="123" spans="2:8" x14ac:dyDescent="0.35">
      <c r="B123" s="5"/>
      <c r="C123" s="5"/>
      <c r="D123" s="5"/>
      <c r="E123" s="5"/>
      <c r="F123" s="6"/>
      <c r="G123" s="387"/>
      <c r="H123" s="6"/>
    </row>
    <row r="124" spans="2:8" x14ac:dyDescent="0.35">
      <c r="B124" s="5"/>
      <c r="C124" s="5"/>
      <c r="D124" s="5"/>
      <c r="E124" s="5"/>
      <c r="F124" s="6"/>
      <c r="G124" s="387"/>
      <c r="H124" s="6"/>
    </row>
    <row r="125" spans="2:8" x14ac:dyDescent="0.35">
      <c r="B125" s="5"/>
      <c r="C125" s="5"/>
      <c r="D125" s="5"/>
      <c r="E125" s="5"/>
      <c r="F125" s="6"/>
      <c r="G125" s="387"/>
      <c r="H125" s="6"/>
    </row>
    <row r="126" spans="2:8" x14ac:dyDescent="0.35">
      <c r="B126" s="5"/>
      <c r="C126" s="5"/>
      <c r="D126" s="5"/>
      <c r="E126" s="5"/>
      <c r="F126" s="6"/>
      <c r="G126" s="387"/>
      <c r="H126" s="6"/>
    </row>
    <row r="127" spans="2:8" x14ac:dyDescent="0.35">
      <c r="B127" s="5"/>
      <c r="C127" s="5"/>
      <c r="D127" s="5"/>
      <c r="E127" s="5"/>
      <c r="F127" s="6"/>
      <c r="G127" s="387"/>
      <c r="H127" s="6"/>
    </row>
    <row r="128" spans="2:8" x14ac:dyDescent="0.35">
      <c r="B128" s="5"/>
      <c r="C128" s="5"/>
      <c r="D128" s="5"/>
      <c r="E128" s="5"/>
      <c r="F128" s="6"/>
      <c r="G128" s="387"/>
      <c r="H128" s="6"/>
    </row>
    <row r="129" spans="2:8" x14ac:dyDescent="0.35">
      <c r="B129" s="5"/>
      <c r="C129" s="5"/>
      <c r="D129" s="5"/>
      <c r="E129" s="5"/>
      <c r="F129" s="6"/>
      <c r="G129" s="387"/>
      <c r="H129" s="6"/>
    </row>
    <row r="130" spans="2:8" x14ac:dyDescent="0.35">
      <c r="B130" s="5"/>
      <c r="C130" s="5"/>
      <c r="D130" s="5"/>
      <c r="E130" s="5"/>
      <c r="F130" s="6"/>
      <c r="G130" s="387"/>
      <c r="H130" s="6"/>
    </row>
    <row r="131" spans="2:8" x14ac:dyDescent="0.35">
      <c r="B131" s="5"/>
      <c r="C131" s="5"/>
      <c r="D131" s="5"/>
      <c r="E131" s="5"/>
      <c r="F131" s="6"/>
      <c r="G131" s="387"/>
      <c r="H131" s="6"/>
    </row>
    <row r="132" spans="2:8" x14ac:dyDescent="0.35">
      <c r="B132" s="5"/>
      <c r="C132" s="5"/>
      <c r="D132" s="5"/>
      <c r="E132" s="5"/>
      <c r="F132" s="6"/>
      <c r="G132" s="387"/>
      <c r="H132" s="6"/>
    </row>
    <row r="133" spans="2:8" x14ac:dyDescent="0.35">
      <c r="B133" s="5"/>
      <c r="C133" s="5"/>
      <c r="D133" s="5"/>
      <c r="E133" s="5"/>
      <c r="F133" s="6"/>
      <c r="G133" s="387"/>
      <c r="H133" s="6"/>
    </row>
    <row r="134" spans="2:8" x14ac:dyDescent="0.35">
      <c r="B134" s="5"/>
      <c r="C134" s="5"/>
      <c r="D134" s="5"/>
      <c r="E134" s="5"/>
      <c r="F134" s="6"/>
      <c r="G134" s="387"/>
      <c r="H134" s="6"/>
    </row>
    <row r="135" spans="2:8" x14ac:dyDescent="0.35">
      <c r="B135" s="5"/>
      <c r="C135" s="5"/>
      <c r="D135" s="5"/>
      <c r="E135" s="5"/>
      <c r="F135" s="6"/>
      <c r="G135" s="387"/>
      <c r="H135" s="6"/>
    </row>
    <row r="136" spans="2:8" x14ac:dyDescent="0.35">
      <c r="B136" s="5"/>
      <c r="C136" s="5"/>
      <c r="D136" s="5"/>
      <c r="E136" s="5"/>
      <c r="F136" s="6"/>
      <c r="G136" s="387"/>
      <c r="H136" s="6"/>
    </row>
    <row r="137" spans="2:8" x14ac:dyDescent="0.35">
      <c r="B137" s="5"/>
      <c r="C137" s="5"/>
      <c r="D137" s="5"/>
      <c r="E137" s="5"/>
      <c r="F137" s="6"/>
      <c r="G137" s="387"/>
      <c r="H137" s="6"/>
    </row>
    <row r="138" spans="2:8" x14ac:dyDescent="0.35">
      <c r="B138" s="5"/>
      <c r="C138" s="5"/>
      <c r="D138" s="5"/>
      <c r="E138" s="5"/>
      <c r="F138" s="6"/>
      <c r="G138" s="387"/>
      <c r="H138" s="6"/>
    </row>
    <row r="139" spans="2:8" x14ac:dyDescent="0.35">
      <c r="B139" s="5"/>
      <c r="C139" s="5"/>
      <c r="D139" s="5"/>
      <c r="E139" s="5"/>
      <c r="F139" s="6"/>
      <c r="G139" s="387"/>
      <c r="H139" s="6"/>
    </row>
    <row r="140" spans="2:8" x14ac:dyDescent="0.35">
      <c r="B140" s="5"/>
      <c r="C140" s="5"/>
      <c r="D140" s="5"/>
      <c r="E140" s="5"/>
      <c r="F140" s="6"/>
      <c r="G140" s="387"/>
      <c r="H140" s="6"/>
    </row>
    <row r="141" spans="2:8" x14ac:dyDescent="0.35">
      <c r="B141" s="5"/>
      <c r="C141" s="5"/>
      <c r="D141" s="5"/>
      <c r="E141" s="5"/>
      <c r="F141" s="6"/>
      <c r="G141" s="387"/>
      <c r="H141" s="6"/>
    </row>
    <row r="142" spans="2:8" x14ac:dyDescent="0.35">
      <c r="B142" s="5"/>
      <c r="C142" s="5"/>
      <c r="D142" s="5"/>
      <c r="E142" s="5"/>
      <c r="F142" s="6"/>
      <c r="G142" s="387"/>
      <c r="H142" s="6"/>
    </row>
    <row r="143" spans="2:8" x14ac:dyDescent="0.35">
      <c r="B143" s="5"/>
      <c r="C143" s="5"/>
      <c r="D143" s="5"/>
      <c r="E143" s="5"/>
      <c r="F143" s="6"/>
      <c r="G143" s="387"/>
      <c r="H143" s="6"/>
    </row>
    <row r="144" spans="2:8" x14ac:dyDescent="0.35">
      <c r="B144" s="5"/>
      <c r="C144" s="5"/>
      <c r="D144" s="5"/>
      <c r="E144" s="5"/>
      <c r="F144" s="6"/>
      <c r="G144" s="387"/>
      <c r="H144" s="6"/>
    </row>
    <row r="145" spans="2:8" x14ac:dyDescent="0.35">
      <c r="B145" s="5"/>
      <c r="C145" s="5"/>
      <c r="D145" s="5"/>
      <c r="E145" s="5"/>
      <c r="F145" s="6"/>
      <c r="G145" s="387"/>
      <c r="H145" s="6"/>
    </row>
    <row r="146" spans="2:8" x14ac:dyDescent="0.35">
      <c r="B146" s="5"/>
      <c r="C146" s="5"/>
      <c r="D146" s="5"/>
      <c r="E146" s="5"/>
      <c r="F146" s="6"/>
      <c r="G146" s="387"/>
      <c r="H146" s="6"/>
    </row>
    <row r="147" spans="2:8" x14ac:dyDescent="0.35">
      <c r="B147" s="5"/>
      <c r="C147" s="5"/>
      <c r="D147" s="5"/>
      <c r="E147" s="5"/>
      <c r="F147" s="6"/>
      <c r="G147" s="387"/>
      <c r="H147" s="6"/>
    </row>
    <row r="148" spans="2:8" x14ac:dyDescent="0.35">
      <c r="B148" s="5"/>
      <c r="C148" s="5"/>
      <c r="D148" s="5"/>
      <c r="E148" s="5"/>
      <c r="F148" s="6"/>
      <c r="G148" s="387"/>
      <c r="H148" s="6"/>
    </row>
    <row r="149" spans="2:8" x14ac:dyDescent="0.35">
      <c r="B149" s="5"/>
      <c r="C149" s="5"/>
      <c r="D149" s="5"/>
      <c r="E149" s="5"/>
      <c r="F149" s="6"/>
      <c r="G149" s="387"/>
      <c r="H149" s="6"/>
    </row>
    <row r="150" spans="2:8" x14ac:dyDescent="0.35">
      <c r="B150" s="5"/>
      <c r="C150" s="5"/>
      <c r="D150" s="5"/>
      <c r="E150" s="5"/>
      <c r="F150" s="6"/>
      <c r="G150" s="387"/>
      <c r="H150" s="6"/>
    </row>
    <row r="151" spans="2:8" x14ac:dyDescent="0.35">
      <c r="B151" s="5"/>
      <c r="C151" s="5"/>
      <c r="D151" s="5"/>
      <c r="E151" s="5"/>
      <c r="F151" s="6"/>
      <c r="G151" s="387"/>
      <c r="H151" s="6"/>
    </row>
    <row r="152" spans="2:8" x14ac:dyDescent="0.35">
      <c r="B152" s="5"/>
      <c r="C152" s="5"/>
      <c r="D152" s="5"/>
      <c r="E152" s="5"/>
      <c r="F152" s="6"/>
      <c r="G152" s="387"/>
      <c r="H152" s="6"/>
    </row>
    <row r="153" spans="2:8" x14ac:dyDescent="0.35">
      <c r="B153" s="5"/>
      <c r="C153" s="5"/>
      <c r="D153" s="5"/>
      <c r="E153" s="5"/>
      <c r="F153" s="6"/>
      <c r="G153" s="387"/>
      <c r="H153" s="6"/>
    </row>
    <row r="154" spans="2:8" x14ac:dyDescent="0.35">
      <c r="B154" s="5"/>
      <c r="C154" s="5"/>
      <c r="D154" s="5"/>
      <c r="E154" s="5"/>
      <c r="F154" s="6"/>
      <c r="G154" s="387"/>
      <c r="H154" s="6"/>
    </row>
    <row r="155" spans="2:8" x14ac:dyDescent="0.35">
      <c r="B155" s="5"/>
      <c r="C155" s="5"/>
      <c r="D155" s="5"/>
      <c r="E155" s="5"/>
      <c r="F155" s="6"/>
      <c r="G155" s="387"/>
      <c r="H155" s="6"/>
    </row>
    <row r="156" spans="2:8" x14ac:dyDescent="0.35">
      <c r="B156" s="5"/>
      <c r="C156" s="5"/>
      <c r="D156" s="5"/>
      <c r="E156" s="5"/>
      <c r="F156" s="6"/>
      <c r="G156" s="387"/>
      <c r="H156" s="6"/>
    </row>
    <row r="157" spans="2:8" x14ac:dyDescent="0.35">
      <c r="B157" s="5"/>
      <c r="C157" s="5"/>
      <c r="D157" s="5"/>
      <c r="E157" s="5"/>
      <c r="F157" s="6"/>
      <c r="G157" s="387"/>
      <c r="H157" s="6"/>
    </row>
    <row r="158" spans="2:8" x14ac:dyDescent="0.35">
      <c r="B158" s="5"/>
      <c r="C158" s="5"/>
      <c r="D158" s="5"/>
      <c r="E158" s="5"/>
      <c r="F158" s="6"/>
      <c r="G158" s="387"/>
      <c r="H158" s="6"/>
    </row>
    <row r="159" spans="2:8" x14ac:dyDescent="0.35">
      <c r="B159" s="5"/>
      <c r="C159" s="5"/>
      <c r="D159" s="5"/>
      <c r="E159" s="5"/>
      <c r="F159" s="6"/>
      <c r="G159" s="387"/>
      <c r="H159" s="6"/>
    </row>
    <row r="160" spans="2:8" x14ac:dyDescent="0.35">
      <c r="B160" s="5"/>
      <c r="C160" s="5"/>
      <c r="D160" s="5"/>
      <c r="E160" s="5"/>
      <c r="F160" s="6"/>
      <c r="G160" s="387"/>
      <c r="H160" s="6"/>
    </row>
    <row r="161" spans="2:8" x14ac:dyDescent="0.35">
      <c r="B161" s="5"/>
      <c r="C161" s="5"/>
      <c r="D161" s="5"/>
      <c r="E161" s="5"/>
      <c r="F161" s="6"/>
      <c r="G161" s="387"/>
      <c r="H161" s="6"/>
    </row>
    <row r="162" spans="2:8" x14ac:dyDescent="0.35">
      <c r="B162" s="5"/>
      <c r="C162" s="5"/>
      <c r="D162" s="5"/>
      <c r="E162" s="5"/>
      <c r="F162" s="6"/>
      <c r="G162" s="387"/>
      <c r="H162" s="6"/>
    </row>
    <row r="163" spans="2:8" x14ac:dyDescent="0.35">
      <c r="B163" s="5"/>
      <c r="C163" s="5"/>
      <c r="D163" s="5"/>
      <c r="E163" s="5"/>
      <c r="F163" s="6"/>
      <c r="G163" s="387"/>
      <c r="H163" s="6"/>
    </row>
    <row r="164" spans="2:8" x14ac:dyDescent="0.35">
      <c r="B164" s="5"/>
      <c r="C164" s="5"/>
      <c r="D164" s="5"/>
      <c r="E164" s="5"/>
      <c r="F164" s="6"/>
      <c r="G164" s="387"/>
      <c r="H164" s="6"/>
    </row>
    <row r="165" spans="2:8" x14ac:dyDescent="0.35">
      <c r="B165" s="5"/>
      <c r="C165" s="5"/>
      <c r="D165" s="5"/>
      <c r="E165" s="5"/>
      <c r="F165" s="6"/>
      <c r="G165" s="387"/>
      <c r="H165" s="6"/>
    </row>
    <row r="166" spans="2:8" x14ac:dyDescent="0.35">
      <c r="B166" s="5"/>
      <c r="C166" s="5"/>
      <c r="D166" s="5"/>
      <c r="E166" s="5"/>
      <c r="F166" s="6"/>
      <c r="G166" s="387"/>
      <c r="H166" s="6"/>
    </row>
    <row r="167" spans="2:8" x14ac:dyDescent="0.35">
      <c r="B167" s="5"/>
      <c r="C167" s="5"/>
      <c r="D167" s="5"/>
      <c r="E167" s="5"/>
      <c r="F167" s="6"/>
      <c r="G167" s="387"/>
      <c r="H167" s="6"/>
    </row>
    <row r="168" spans="2:8" x14ac:dyDescent="0.35">
      <c r="B168" s="5"/>
      <c r="C168" s="5"/>
      <c r="D168" s="5"/>
      <c r="E168" s="5"/>
      <c r="F168" s="6"/>
      <c r="G168" s="387"/>
      <c r="H168" s="6"/>
    </row>
    <row r="169" spans="2:8" x14ac:dyDescent="0.35">
      <c r="B169" s="5"/>
      <c r="C169" s="5"/>
      <c r="D169" s="5"/>
      <c r="E169" s="5"/>
      <c r="F169" s="6"/>
      <c r="G169" s="387"/>
      <c r="H169" s="6"/>
    </row>
    <row r="170" spans="2:8" x14ac:dyDescent="0.35">
      <c r="B170" s="5"/>
      <c r="C170" s="5"/>
      <c r="D170" s="5"/>
      <c r="E170" s="5"/>
      <c r="F170" s="6"/>
      <c r="G170" s="387"/>
      <c r="H170" s="6"/>
    </row>
    <row r="171" spans="2:8" x14ac:dyDescent="0.35">
      <c r="B171" s="5"/>
      <c r="C171" s="5"/>
      <c r="D171" s="5"/>
      <c r="E171" s="5"/>
      <c r="F171" s="6"/>
      <c r="G171" s="387"/>
      <c r="H171" s="6"/>
    </row>
    <row r="172" spans="2:8" x14ac:dyDescent="0.35">
      <c r="B172" s="5"/>
      <c r="C172" s="5"/>
      <c r="D172" s="5"/>
      <c r="E172" s="5"/>
      <c r="F172" s="6"/>
      <c r="G172" s="387"/>
      <c r="H172" s="6"/>
    </row>
    <row r="173" spans="2:8" x14ac:dyDescent="0.35">
      <c r="B173" s="5"/>
      <c r="C173" s="5"/>
      <c r="D173" s="5"/>
      <c r="E173" s="5"/>
      <c r="F173" s="6"/>
      <c r="G173" s="387"/>
      <c r="H173" s="6"/>
    </row>
    <row r="174" spans="2:8" x14ac:dyDescent="0.35">
      <c r="B174" s="5"/>
      <c r="C174" s="5"/>
      <c r="D174" s="5"/>
      <c r="E174" s="5"/>
      <c r="F174" s="6"/>
      <c r="G174" s="387"/>
      <c r="H174" s="6"/>
    </row>
    <row r="175" spans="2:8" x14ac:dyDescent="0.35">
      <c r="B175" s="5"/>
      <c r="C175" s="5"/>
      <c r="D175" s="5"/>
      <c r="E175" s="5"/>
      <c r="F175" s="6"/>
      <c r="G175" s="387"/>
      <c r="H175" s="6"/>
    </row>
    <row r="176" spans="2:8" x14ac:dyDescent="0.35">
      <c r="B176" s="5"/>
      <c r="C176" s="5"/>
      <c r="D176" s="5"/>
      <c r="E176" s="5"/>
      <c r="F176" s="6"/>
      <c r="G176" s="387"/>
      <c r="H176" s="6"/>
    </row>
    <row r="177" spans="2:8" x14ac:dyDescent="0.35">
      <c r="B177" s="5"/>
      <c r="C177" s="5"/>
      <c r="D177" s="5"/>
      <c r="E177" s="5"/>
      <c r="F177" s="6"/>
      <c r="G177" s="387"/>
      <c r="H177" s="6"/>
    </row>
    <row r="178" spans="2:8" x14ac:dyDescent="0.35">
      <c r="B178" s="5"/>
      <c r="C178" s="5"/>
      <c r="D178" s="5"/>
      <c r="E178" s="5"/>
      <c r="F178" s="6"/>
      <c r="G178" s="387"/>
      <c r="H178" s="6"/>
    </row>
    <row r="179" spans="2:8" x14ac:dyDescent="0.35">
      <c r="B179" s="5"/>
      <c r="C179" s="5"/>
      <c r="D179" s="5"/>
      <c r="E179" s="5"/>
      <c r="F179" s="6"/>
      <c r="G179" s="387"/>
      <c r="H179" s="6"/>
    </row>
    <row r="180" spans="2:8" x14ac:dyDescent="0.35">
      <c r="B180" s="5"/>
      <c r="C180" s="5"/>
      <c r="D180" s="5"/>
      <c r="E180" s="5"/>
      <c r="F180" s="6"/>
      <c r="G180" s="387"/>
      <c r="H180" s="6"/>
    </row>
    <row r="181" spans="2:8" x14ac:dyDescent="0.35">
      <c r="B181" s="5"/>
      <c r="C181" s="5"/>
      <c r="D181" s="5"/>
      <c r="E181" s="5"/>
      <c r="F181" s="6"/>
      <c r="G181" s="387"/>
      <c r="H181" s="6"/>
    </row>
    <row r="182" spans="2:8" x14ac:dyDescent="0.35">
      <c r="B182" s="5"/>
      <c r="C182" s="5"/>
      <c r="D182" s="5"/>
      <c r="E182" s="5"/>
      <c r="F182" s="6"/>
      <c r="G182" s="387"/>
      <c r="H182" s="6"/>
    </row>
    <row r="183" spans="2:8" x14ac:dyDescent="0.35">
      <c r="B183" s="5"/>
      <c r="C183" s="5"/>
      <c r="D183" s="5"/>
      <c r="E183" s="5"/>
      <c r="F183" s="6"/>
      <c r="G183" s="387"/>
      <c r="H183" s="6"/>
    </row>
    <row r="184" spans="2:8" x14ac:dyDescent="0.35">
      <c r="B184" s="5"/>
      <c r="C184" s="5"/>
      <c r="D184" s="5"/>
      <c r="E184" s="5"/>
      <c r="F184" s="6"/>
      <c r="G184" s="387"/>
      <c r="H184" s="6"/>
    </row>
    <row r="185" spans="2:8" x14ac:dyDescent="0.35">
      <c r="B185" s="5"/>
      <c r="C185" s="5"/>
      <c r="D185" s="5"/>
      <c r="E185" s="5"/>
      <c r="F185" s="6"/>
      <c r="G185" s="387"/>
      <c r="H185" s="6"/>
    </row>
    <row r="186" spans="2:8" x14ac:dyDescent="0.35">
      <c r="B186" s="5"/>
      <c r="C186" s="5"/>
      <c r="D186" s="5"/>
      <c r="E186" s="5"/>
      <c r="F186" s="6"/>
      <c r="G186" s="387"/>
      <c r="H186" s="6"/>
    </row>
    <row r="187" spans="2:8" x14ac:dyDescent="0.35">
      <c r="B187" s="5"/>
      <c r="C187" s="5"/>
      <c r="D187" s="5"/>
      <c r="E187" s="5"/>
      <c r="F187" s="6"/>
      <c r="G187" s="387"/>
      <c r="H187" s="6"/>
    </row>
    <row r="188" spans="2:8" x14ac:dyDescent="0.35">
      <c r="B188" s="5"/>
      <c r="C188" s="5"/>
      <c r="D188" s="5"/>
      <c r="E188" s="5"/>
      <c r="F188" s="6"/>
      <c r="G188" s="387"/>
      <c r="H188" s="6"/>
    </row>
    <row r="189" spans="2:8" x14ac:dyDescent="0.35">
      <c r="B189" s="5"/>
      <c r="C189" s="5"/>
      <c r="D189" s="5"/>
      <c r="E189" s="5"/>
      <c r="F189" s="6"/>
      <c r="G189" s="387"/>
      <c r="H189" s="6"/>
    </row>
    <row r="190" spans="2:8" x14ac:dyDescent="0.35">
      <c r="B190" s="5"/>
      <c r="C190" s="5"/>
      <c r="D190" s="5"/>
      <c r="E190" s="5"/>
      <c r="F190" s="6"/>
      <c r="G190" s="387"/>
      <c r="H190" s="6"/>
    </row>
    <row r="191" spans="2:8" x14ac:dyDescent="0.35">
      <c r="B191" s="5"/>
      <c r="C191" s="5"/>
      <c r="D191" s="5"/>
      <c r="E191" s="5"/>
      <c r="F191" s="6"/>
      <c r="G191" s="387"/>
      <c r="H191" s="6"/>
    </row>
    <row r="192" spans="2:8" x14ac:dyDescent="0.35">
      <c r="B192" s="5"/>
      <c r="C192" s="5"/>
      <c r="D192" s="5"/>
      <c r="E192" s="5"/>
      <c r="F192" s="6"/>
      <c r="G192" s="387"/>
      <c r="H192" s="6"/>
    </row>
  </sheetData>
  <pageMargins left="0.7" right="0.7" top="0.75" bottom="0.75" header="0.3" footer="0.3"/>
  <pageSetup scale="4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I422"/>
  <sheetViews>
    <sheetView showGridLines="0" view="pageBreakPreview" topLeftCell="A259" zoomScale="60" zoomScaleNormal="60" workbookViewId="0">
      <selection activeCell="N257" sqref="N257"/>
    </sheetView>
  </sheetViews>
  <sheetFormatPr defaultColWidth="9.7265625" defaultRowHeight="17.5" x14ac:dyDescent="0.35"/>
  <cols>
    <col min="1" max="1" width="1.26953125" style="1" customWidth="1"/>
    <col min="2" max="2" width="9.26953125" style="221" customWidth="1"/>
    <col min="3" max="3" width="25" style="155" customWidth="1"/>
    <col min="4" max="4" width="65.81640625" style="1" customWidth="1"/>
    <col min="5" max="5" width="9.453125" style="1" customWidth="1"/>
    <col min="6" max="6" width="20.453125" style="7" customWidth="1"/>
    <col min="7" max="8" width="21" style="193" customWidth="1"/>
    <col min="9" max="9" width="1.453125" style="1" customWidth="1"/>
    <col min="10" max="16384" width="9.7265625" style="1"/>
  </cols>
  <sheetData>
    <row r="1" spans="2:8" ht="18" x14ac:dyDescent="0.4">
      <c r="B1" s="255"/>
      <c r="C1" s="256"/>
      <c r="D1" s="67"/>
      <c r="E1" s="67"/>
      <c r="F1" s="68"/>
      <c r="G1" s="173"/>
      <c r="H1" s="244"/>
    </row>
    <row r="2" spans="2:8" ht="18" x14ac:dyDescent="0.4">
      <c r="B2" s="252"/>
      <c r="C2" s="253"/>
      <c r="D2" s="69"/>
      <c r="E2" s="69"/>
      <c r="F2" s="70"/>
      <c r="G2" s="254"/>
      <c r="H2" s="245"/>
    </row>
    <row r="3" spans="2:8" ht="18" x14ac:dyDescent="0.4">
      <c r="B3" s="252"/>
      <c r="C3" s="253"/>
      <c r="D3" s="69"/>
      <c r="E3" s="69"/>
      <c r="F3" s="70"/>
      <c r="G3" s="254"/>
      <c r="H3" s="245"/>
    </row>
    <row r="4" spans="2:8" ht="25.5" customHeight="1" x14ac:dyDescent="0.4">
      <c r="B4" s="252"/>
      <c r="C4" s="253"/>
      <c r="D4" s="69"/>
      <c r="E4" s="69"/>
      <c r="F4" s="70"/>
      <c r="G4" s="254"/>
      <c r="H4" s="245"/>
    </row>
    <row r="5" spans="2:8" ht="18" x14ac:dyDescent="0.4">
      <c r="B5" s="252"/>
      <c r="C5" s="253"/>
      <c r="D5" s="69"/>
      <c r="E5" s="69"/>
      <c r="F5" s="70"/>
      <c r="G5" s="254"/>
      <c r="H5" s="245"/>
    </row>
    <row r="6" spans="2:8" ht="18" x14ac:dyDescent="0.4">
      <c r="B6" s="194"/>
      <c r="C6" s="144"/>
      <c r="D6" s="73"/>
      <c r="E6" s="73"/>
      <c r="F6" s="74"/>
      <c r="G6" s="174"/>
      <c r="H6" s="246"/>
    </row>
    <row r="7" spans="2:8" ht="63" customHeight="1" thickBot="1" x14ac:dyDescent="0.4">
      <c r="B7" s="238" t="s">
        <v>0</v>
      </c>
      <c r="C7" s="75" t="s">
        <v>8</v>
      </c>
      <c r="D7" s="75" t="s">
        <v>1</v>
      </c>
      <c r="E7" s="76" t="s">
        <v>2</v>
      </c>
      <c r="F7" s="113" t="s">
        <v>3</v>
      </c>
      <c r="G7" s="176" t="s">
        <v>345</v>
      </c>
      <c r="H7" s="176" t="s">
        <v>344</v>
      </c>
    </row>
    <row r="8" spans="2:8" ht="13" customHeight="1" x14ac:dyDescent="0.35">
      <c r="B8" s="195"/>
      <c r="C8" s="147"/>
      <c r="D8" s="196"/>
      <c r="E8" s="81"/>
      <c r="F8" s="114"/>
      <c r="G8" s="177"/>
      <c r="H8" s="177"/>
    </row>
    <row r="9" spans="2:8" ht="13" customHeight="1" x14ac:dyDescent="0.35">
      <c r="B9" s="239"/>
      <c r="C9" s="147"/>
      <c r="D9" s="197"/>
      <c r="E9" s="198"/>
      <c r="F9" s="117"/>
      <c r="G9" s="177"/>
      <c r="H9" s="177"/>
    </row>
    <row r="10" spans="2:8" ht="13" customHeight="1" x14ac:dyDescent="0.35">
      <c r="B10" s="239"/>
      <c r="C10" s="147"/>
      <c r="D10" s="197"/>
      <c r="E10" s="198"/>
      <c r="F10" s="117"/>
      <c r="G10" s="177"/>
      <c r="H10" s="177"/>
    </row>
    <row r="11" spans="2:8" ht="18" x14ac:dyDescent="0.4">
      <c r="B11" s="240"/>
      <c r="C11" s="147"/>
      <c r="D11" s="118" t="s">
        <v>11</v>
      </c>
      <c r="E11" s="199"/>
      <c r="F11" s="465"/>
      <c r="G11" s="200"/>
      <c r="H11" s="200"/>
    </row>
    <row r="12" spans="2:8" ht="18" x14ac:dyDescent="0.4">
      <c r="B12" s="241"/>
      <c r="C12" s="147"/>
      <c r="D12" s="118" t="s">
        <v>12</v>
      </c>
      <c r="E12" s="201"/>
      <c r="F12" s="466"/>
      <c r="G12" s="202"/>
      <c r="H12" s="202"/>
    </row>
    <row r="13" spans="2:8" ht="18" x14ac:dyDescent="0.35">
      <c r="B13" s="240"/>
      <c r="C13" s="147"/>
      <c r="D13" s="122"/>
      <c r="E13" s="199"/>
      <c r="F13" s="465"/>
      <c r="G13" s="203"/>
      <c r="H13" s="203"/>
    </row>
    <row r="14" spans="2:8" ht="18" x14ac:dyDescent="0.4">
      <c r="B14" s="240"/>
      <c r="C14" s="147"/>
      <c r="D14" s="118" t="s">
        <v>13</v>
      </c>
      <c r="E14" s="199"/>
      <c r="F14" s="465"/>
      <c r="G14" s="203"/>
      <c r="H14" s="203"/>
    </row>
    <row r="15" spans="2:8" ht="18" x14ac:dyDescent="0.4">
      <c r="B15" s="240"/>
      <c r="C15" s="147"/>
      <c r="D15" s="118"/>
      <c r="E15" s="199"/>
      <c r="F15" s="465"/>
      <c r="G15" s="203"/>
      <c r="H15" s="203"/>
    </row>
    <row r="16" spans="2:8" ht="35" x14ac:dyDescent="0.35">
      <c r="B16" s="240"/>
      <c r="C16" s="147"/>
      <c r="D16" s="122" t="s">
        <v>14</v>
      </c>
      <c r="E16" s="199"/>
      <c r="F16" s="465"/>
      <c r="G16" s="203"/>
      <c r="H16" s="203"/>
    </row>
    <row r="17" spans="2:8" ht="18" x14ac:dyDescent="0.35">
      <c r="B17" s="240"/>
      <c r="C17" s="147"/>
      <c r="D17" s="122"/>
      <c r="E17" s="199"/>
      <c r="F17" s="465"/>
      <c r="G17" s="203"/>
      <c r="H17" s="203"/>
    </row>
    <row r="18" spans="2:8" ht="18" x14ac:dyDescent="0.4">
      <c r="B18" s="240"/>
      <c r="C18" s="147"/>
      <c r="D18" s="118" t="s">
        <v>15</v>
      </c>
      <c r="E18" s="199"/>
      <c r="F18" s="465"/>
      <c r="G18" s="203"/>
      <c r="H18" s="203"/>
    </row>
    <row r="19" spans="2:8" ht="70" x14ac:dyDescent="0.35">
      <c r="B19" s="240"/>
      <c r="C19" s="147"/>
      <c r="D19" s="122" t="s">
        <v>16</v>
      </c>
      <c r="E19" s="199"/>
      <c r="F19" s="465"/>
      <c r="G19" s="203"/>
      <c r="H19" s="203"/>
    </row>
    <row r="20" spans="2:8" ht="18" x14ac:dyDescent="0.35">
      <c r="B20" s="240"/>
      <c r="C20" s="147"/>
      <c r="D20" s="122"/>
      <c r="E20" s="199"/>
      <c r="F20" s="465"/>
      <c r="G20" s="203"/>
      <c r="H20" s="203"/>
    </row>
    <row r="21" spans="2:8" ht="35" x14ac:dyDescent="0.35">
      <c r="B21" s="120">
        <v>1</v>
      </c>
      <c r="C21" s="147"/>
      <c r="D21" s="122" t="s">
        <v>17</v>
      </c>
      <c r="E21" s="199" t="s">
        <v>179</v>
      </c>
      <c r="F21" s="465">
        <f>5*12</f>
        <v>60</v>
      </c>
      <c r="G21" s="203">
        <v>0</v>
      </c>
      <c r="H21" s="203">
        <f>+F21*G21</f>
        <v>0</v>
      </c>
    </row>
    <row r="22" spans="2:8" ht="18" x14ac:dyDescent="0.35">
      <c r="B22" s="120"/>
      <c r="C22" s="147"/>
      <c r="D22" s="122"/>
      <c r="E22" s="199"/>
      <c r="F22" s="465"/>
      <c r="G22" s="203"/>
      <c r="H22" s="203"/>
    </row>
    <row r="23" spans="2:8" ht="18" x14ac:dyDescent="0.4">
      <c r="B23" s="240"/>
      <c r="C23" s="147"/>
      <c r="D23" s="118" t="s">
        <v>18</v>
      </c>
      <c r="E23" s="199"/>
      <c r="F23" s="465"/>
      <c r="G23" s="203"/>
      <c r="H23" s="203"/>
    </row>
    <row r="24" spans="2:8" ht="18" x14ac:dyDescent="0.35">
      <c r="B24" s="240"/>
      <c r="C24" s="147"/>
      <c r="D24" s="122"/>
      <c r="E24" s="199"/>
      <c r="F24" s="465"/>
      <c r="G24" s="203"/>
      <c r="H24" s="203"/>
    </row>
    <row r="25" spans="2:8" ht="18" x14ac:dyDescent="0.4">
      <c r="B25" s="240"/>
      <c r="C25" s="147"/>
      <c r="D25" s="118" t="s">
        <v>19</v>
      </c>
      <c r="E25" s="199"/>
      <c r="F25" s="465"/>
      <c r="G25" s="203"/>
      <c r="H25" s="203"/>
    </row>
    <row r="26" spans="2:8" ht="18" x14ac:dyDescent="0.35">
      <c r="B26" s="240"/>
      <c r="C26" s="147"/>
      <c r="D26" s="122"/>
      <c r="E26" s="199"/>
      <c r="F26" s="467"/>
      <c r="G26" s="203"/>
      <c r="H26" s="203"/>
    </row>
    <row r="27" spans="2:8" ht="52.5" x14ac:dyDescent="0.35">
      <c r="B27" s="240"/>
      <c r="C27" s="147"/>
      <c r="D27" s="122" t="s">
        <v>20</v>
      </c>
      <c r="E27" s="199"/>
      <c r="F27" s="467"/>
      <c r="G27" s="203"/>
      <c r="H27" s="203"/>
    </row>
    <row r="28" spans="2:8" ht="18" x14ac:dyDescent="0.35">
      <c r="B28" s="240"/>
      <c r="C28" s="147"/>
      <c r="D28" s="122"/>
      <c r="E28" s="199"/>
      <c r="F28" s="465"/>
      <c r="G28" s="203"/>
      <c r="H28" s="203"/>
    </row>
    <row r="29" spans="2:8" ht="18" x14ac:dyDescent="0.4">
      <c r="B29" s="240"/>
      <c r="C29" s="147"/>
      <c r="D29" s="118" t="s">
        <v>21</v>
      </c>
      <c r="E29" s="199"/>
      <c r="F29" s="465"/>
      <c r="G29" s="203"/>
      <c r="H29" s="203"/>
    </row>
    <row r="30" spans="2:8" ht="18" x14ac:dyDescent="0.35">
      <c r="B30" s="240"/>
      <c r="C30" s="147"/>
      <c r="D30" s="122"/>
      <c r="E30" s="199"/>
      <c r="F30" s="465"/>
      <c r="G30" s="203"/>
      <c r="H30" s="203"/>
    </row>
    <row r="31" spans="2:8" ht="140" x14ac:dyDescent="0.35">
      <c r="B31" s="240"/>
      <c r="C31" s="147"/>
      <c r="D31" s="122" t="s">
        <v>22</v>
      </c>
      <c r="E31" s="199"/>
      <c r="F31" s="465"/>
      <c r="G31" s="203"/>
      <c r="H31" s="203"/>
    </row>
    <row r="32" spans="2:8" ht="18" x14ac:dyDescent="0.35">
      <c r="B32" s="240"/>
      <c r="C32" s="147"/>
      <c r="D32" s="122"/>
      <c r="E32" s="199"/>
      <c r="F32" s="465"/>
      <c r="G32" s="203"/>
      <c r="H32" s="203"/>
    </row>
    <row r="33" spans="2:8" ht="105" x14ac:dyDescent="0.35">
      <c r="B33" s="240"/>
      <c r="C33" s="147"/>
      <c r="D33" s="122" t="s">
        <v>23</v>
      </c>
      <c r="E33" s="199"/>
      <c r="F33" s="465"/>
      <c r="G33" s="203"/>
      <c r="H33" s="203"/>
    </row>
    <row r="34" spans="2:8" ht="18" x14ac:dyDescent="0.35">
      <c r="B34" s="240"/>
      <c r="C34" s="147"/>
      <c r="D34" s="122"/>
      <c r="E34" s="199"/>
      <c r="F34" s="465"/>
      <c r="G34" s="203"/>
      <c r="H34" s="203"/>
    </row>
    <row r="35" spans="2:8" ht="18" x14ac:dyDescent="0.4">
      <c r="B35" s="240"/>
      <c r="C35" s="147"/>
      <c r="D35" s="118" t="s">
        <v>24</v>
      </c>
      <c r="E35" s="199"/>
      <c r="F35" s="465"/>
      <c r="G35" s="203"/>
      <c r="H35" s="203"/>
    </row>
    <row r="36" spans="2:8" ht="18" x14ac:dyDescent="0.35">
      <c r="B36" s="240"/>
      <c r="C36" s="147"/>
      <c r="D36" s="122"/>
      <c r="E36" s="199"/>
      <c r="F36" s="465"/>
      <c r="G36" s="203"/>
      <c r="H36" s="203"/>
    </row>
    <row r="37" spans="2:8" ht="35" x14ac:dyDescent="0.35">
      <c r="B37" s="240"/>
      <c r="C37" s="147"/>
      <c r="D37" s="122" t="s">
        <v>25</v>
      </c>
      <c r="E37" s="199"/>
      <c r="F37" s="465"/>
      <c r="G37" s="203"/>
      <c r="H37" s="203"/>
    </row>
    <row r="38" spans="2:8" ht="18" x14ac:dyDescent="0.35">
      <c r="B38" s="240"/>
      <c r="C38" s="147"/>
      <c r="D38" s="122"/>
      <c r="E38" s="199"/>
      <c r="F38" s="465"/>
      <c r="G38" s="203"/>
      <c r="H38" s="203"/>
    </row>
    <row r="39" spans="2:8" ht="18" x14ac:dyDescent="0.4">
      <c r="B39" s="240"/>
      <c r="C39" s="147"/>
      <c r="D39" s="118" t="s">
        <v>26</v>
      </c>
      <c r="E39" s="199"/>
      <c r="F39" s="465"/>
      <c r="G39" s="203"/>
      <c r="H39" s="203"/>
    </row>
    <row r="40" spans="2:8" ht="18" x14ac:dyDescent="0.35">
      <c r="B40" s="240"/>
      <c r="C40" s="147"/>
      <c r="D40" s="122"/>
      <c r="E40" s="199"/>
      <c r="F40" s="465"/>
      <c r="G40" s="203"/>
      <c r="H40" s="203"/>
    </row>
    <row r="41" spans="2:8" ht="35" x14ac:dyDescent="0.35">
      <c r="B41" s="240"/>
      <c r="C41" s="147"/>
      <c r="D41" s="122" t="s">
        <v>27</v>
      </c>
      <c r="E41" s="199"/>
      <c r="F41" s="465"/>
      <c r="G41" s="203"/>
      <c r="H41" s="203"/>
    </row>
    <row r="42" spans="2:8" ht="18" x14ac:dyDescent="0.35">
      <c r="B42" s="240"/>
      <c r="C42" s="147"/>
      <c r="D42" s="122"/>
      <c r="E42" s="199"/>
      <c r="F42" s="465"/>
      <c r="G42" s="203"/>
      <c r="H42" s="203"/>
    </row>
    <row r="43" spans="2:8" ht="18" x14ac:dyDescent="0.4">
      <c r="B43" s="240"/>
      <c r="C43" s="147"/>
      <c r="D43" s="118" t="s">
        <v>28</v>
      </c>
      <c r="E43" s="199"/>
      <c r="F43" s="465"/>
      <c r="G43" s="203"/>
      <c r="H43" s="203"/>
    </row>
    <row r="44" spans="2:8" ht="18" x14ac:dyDescent="0.35">
      <c r="B44" s="240"/>
      <c r="C44" s="147"/>
      <c r="D44" s="122"/>
      <c r="E44" s="199"/>
      <c r="F44" s="465"/>
      <c r="G44" s="203"/>
      <c r="H44" s="203"/>
    </row>
    <row r="45" spans="2:8" ht="35" x14ac:dyDescent="0.35">
      <c r="B45" s="240"/>
      <c r="C45" s="147"/>
      <c r="D45" s="122" t="s">
        <v>29</v>
      </c>
      <c r="E45" s="199"/>
      <c r="F45" s="465"/>
      <c r="G45" s="203"/>
      <c r="H45" s="203"/>
    </row>
    <row r="46" spans="2:8" ht="18" x14ac:dyDescent="0.35">
      <c r="B46" s="240"/>
      <c r="C46" s="147"/>
      <c r="D46" s="122"/>
      <c r="E46" s="199"/>
      <c r="F46" s="465"/>
      <c r="G46" s="203"/>
      <c r="H46" s="203"/>
    </row>
    <row r="47" spans="2:8" ht="35" x14ac:dyDescent="0.35">
      <c r="B47" s="240"/>
      <c r="C47" s="147"/>
      <c r="D47" s="122" t="s">
        <v>30</v>
      </c>
      <c r="E47" s="199"/>
      <c r="F47" s="465"/>
      <c r="G47" s="203"/>
      <c r="H47" s="203"/>
    </row>
    <row r="48" spans="2:8" ht="18" x14ac:dyDescent="0.35">
      <c r="B48" s="240"/>
      <c r="C48" s="147"/>
      <c r="D48" s="122"/>
      <c r="E48" s="199"/>
      <c r="F48" s="465"/>
      <c r="G48" s="203"/>
      <c r="H48" s="203"/>
    </row>
    <row r="49" spans="2:8" ht="35" x14ac:dyDescent="0.35">
      <c r="B49" s="240"/>
      <c r="C49" s="147"/>
      <c r="D49" s="122" t="s">
        <v>31</v>
      </c>
      <c r="E49" s="199"/>
      <c r="F49" s="465"/>
      <c r="G49" s="203"/>
      <c r="H49" s="203"/>
    </row>
    <row r="50" spans="2:8" ht="18" x14ac:dyDescent="0.35">
      <c r="B50" s="240"/>
      <c r="C50" s="147"/>
      <c r="D50" s="122"/>
      <c r="E50" s="199"/>
      <c r="F50" s="465"/>
      <c r="G50" s="203"/>
      <c r="H50" s="203"/>
    </row>
    <row r="51" spans="2:8" ht="18" x14ac:dyDescent="0.4">
      <c r="B51" s="240"/>
      <c r="C51" s="147"/>
      <c r="D51" s="118" t="s">
        <v>32</v>
      </c>
      <c r="E51" s="199"/>
      <c r="F51" s="465"/>
      <c r="G51" s="203"/>
      <c r="H51" s="203"/>
    </row>
    <row r="52" spans="2:8" ht="18" x14ac:dyDescent="0.35">
      <c r="B52" s="240"/>
      <c r="C52" s="147"/>
      <c r="D52" s="122"/>
      <c r="E52" s="199"/>
      <c r="F52" s="465"/>
      <c r="G52" s="203"/>
      <c r="H52" s="203"/>
    </row>
    <row r="53" spans="2:8" ht="18" x14ac:dyDescent="0.4">
      <c r="B53" s="240"/>
      <c r="C53" s="147"/>
      <c r="D53" s="118" t="s">
        <v>33</v>
      </c>
      <c r="E53" s="199"/>
      <c r="F53" s="465"/>
      <c r="G53" s="203"/>
      <c r="H53" s="203"/>
    </row>
    <row r="54" spans="2:8" ht="18" x14ac:dyDescent="0.4">
      <c r="B54" s="240"/>
      <c r="C54" s="147"/>
      <c r="D54" s="118"/>
      <c r="E54" s="199"/>
      <c r="F54" s="465"/>
      <c r="G54" s="203"/>
      <c r="H54" s="203"/>
    </row>
    <row r="55" spans="2:8" ht="35" x14ac:dyDescent="0.35">
      <c r="B55" s="240"/>
      <c r="C55" s="147"/>
      <c r="D55" s="122" t="s">
        <v>34</v>
      </c>
      <c r="E55" s="199"/>
      <c r="F55" s="465"/>
      <c r="G55" s="203"/>
      <c r="H55" s="203"/>
    </row>
    <row r="56" spans="2:8" ht="18" x14ac:dyDescent="0.35">
      <c r="B56" s="240"/>
      <c r="C56" s="147"/>
      <c r="D56" s="122"/>
      <c r="E56" s="199"/>
      <c r="F56" s="465"/>
      <c r="G56" s="203"/>
      <c r="H56" s="203"/>
    </row>
    <row r="57" spans="2:8" ht="18" x14ac:dyDescent="0.4">
      <c r="B57" s="240"/>
      <c r="C57" s="147"/>
      <c r="D57" s="118" t="s">
        <v>35</v>
      </c>
      <c r="E57" s="199"/>
      <c r="F57" s="465"/>
      <c r="G57" s="203"/>
      <c r="H57" s="203"/>
    </row>
    <row r="58" spans="2:8" ht="18" x14ac:dyDescent="0.35">
      <c r="B58" s="240"/>
      <c r="C58" s="147"/>
      <c r="D58" s="122"/>
      <c r="E58" s="199"/>
      <c r="F58" s="465"/>
      <c r="G58" s="203"/>
      <c r="H58" s="203"/>
    </row>
    <row r="59" spans="2:8" ht="18" x14ac:dyDescent="0.4">
      <c r="B59" s="240"/>
      <c r="C59" s="147"/>
      <c r="D59" s="118" t="s">
        <v>36</v>
      </c>
      <c r="E59" s="199"/>
      <c r="F59" s="465"/>
      <c r="G59" s="203"/>
      <c r="H59" s="203"/>
    </row>
    <row r="60" spans="2:8" ht="18" x14ac:dyDescent="0.35">
      <c r="B60" s="240"/>
      <c r="C60" s="147"/>
      <c r="D60" s="122"/>
      <c r="E60" s="199"/>
      <c r="F60" s="465"/>
      <c r="G60" s="203"/>
      <c r="H60" s="203"/>
    </row>
    <row r="61" spans="2:8" ht="35" x14ac:dyDescent="0.35">
      <c r="B61" s="240"/>
      <c r="C61" s="147"/>
      <c r="D61" s="122" t="s">
        <v>37</v>
      </c>
      <c r="E61" s="199"/>
      <c r="F61" s="465"/>
      <c r="G61" s="203"/>
      <c r="H61" s="203"/>
    </row>
    <row r="62" spans="2:8" ht="18" x14ac:dyDescent="0.35">
      <c r="B62" s="240"/>
      <c r="C62" s="147"/>
      <c r="D62" s="122"/>
      <c r="E62" s="199"/>
      <c r="F62" s="465"/>
      <c r="G62" s="203"/>
      <c r="H62" s="203"/>
    </row>
    <row r="63" spans="2:8" ht="36" x14ac:dyDescent="0.4">
      <c r="B63" s="240"/>
      <c r="C63" s="147"/>
      <c r="D63" s="118" t="s">
        <v>38</v>
      </c>
      <c r="E63" s="199"/>
      <c r="F63" s="465"/>
      <c r="G63" s="203"/>
      <c r="H63" s="203"/>
    </row>
    <row r="64" spans="2:8" ht="18" x14ac:dyDescent="0.4">
      <c r="B64" s="240"/>
      <c r="C64" s="147"/>
      <c r="D64" s="118"/>
      <c r="E64" s="199"/>
      <c r="F64" s="465"/>
      <c r="G64" s="203"/>
      <c r="H64" s="203"/>
    </row>
    <row r="65" spans="2:8" ht="70" x14ac:dyDescent="0.35">
      <c r="B65" s="240"/>
      <c r="C65" s="147"/>
      <c r="D65" s="122" t="s">
        <v>39</v>
      </c>
      <c r="E65" s="199"/>
      <c r="F65" s="465"/>
      <c r="G65" s="203"/>
      <c r="H65" s="203"/>
    </row>
    <row r="66" spans="2:8" ht="18" x14ac:dyDescent="0.35">
      <c r="B66" s="240"/>
      <c r="C66" s="147"/>
      <c r="D66" s="122"/>
      <c r="E66" s="199"/>
      <c r="F66" s="465"/>
      <c r="G66" s="203"/>
      <c r="H66" s="203"/>
    </row>
    <row r="67" spans="2:8" ht="35" x14ac:dyDescent="0.35">
      <c r="B67" s="240"/>
      <c r="C67" s="147"/>
      <c r="D67" s="122" t="s">
        <v>40</v>
      </c>
      <c r="E67" s="199"/>
      <c r="F67" s="465"/>
      <c r="G67" s="203"/>
      <c r="H67" s="203"/>
    </row>
    <row r="68" spans="2:8" ht="18" x14ac:dyDescent="0.35">
      <c r="B68" s="240"/>
      <c r="C68" s="147"/>
      <c r="D68" s="122"/>
      <c r="E68" s="199"/>
      <c r="F68" s="465"/>
      <c r="G68" s="203"/>
      <c r="H68" s="203"/>
    </row>
    <row r="69" spans="2:8" ht="18" x14ac:dyDescent="0.4">
      <c r="B69" s="240"/>
      <c r="C69" s="147"/>
      <c r="D69" s="118" t="s">
        <v>41</v>
      </c>
      <c r="E69" s="199"/>
      <c r="F69" s="465"/>
      <c r="G69" s="204"/>
      <c r="H69" s="203"/>
    </row>
    <row r="70" spans="2:8" ht="18" x14ac:dyDescent="0.35">
      <c r="B70" s="240"/>
      <c r="C70" s="147"/>
      <c r="D70" s="122"/>
      <c r="E70" s="199"/>
      <c r="F70" s="465"/>
      <c r="G70" s="203"/>
      <c r="H70" s="203"/>
    </row>
    <row r="71" spans="2:8" ht="52.5" x14ac:dyDescent="0.35">
      <c r="B71" s="240"/>
      <c r="C71" s="147"/>
      <c r="D71" s="122" t="s">
        <v>42</v>
      </c>
      <c r="E71" s="199"/>
      <c r="F71" s="465"/>
      <c r="G71" s="203"/>
      <c r="H71" s="203"/>
    </row>
    <row r="72" spans="2:8" ht="18" x14ac:dyDescent="0.35">
      <c r="B72" s="240"/>
      <c r="C72" s="147"/>
      <c r="D72" s="122"/>
      <c r="E72" s="199"/>
      <c r="F72" s="465"/>
      <c r="G72" s="203"/>
      <c r="H72" s="203"/>
    </row>
    <row r="73" spans="2:8" ht="35" x14ac:dyDescent="0.35">
      <c r="B73" s="240"/>
      <c r="C73" s="147"/>
      <c r="D73" s="122" t="s">
        <v>43</v>
      </c>
      <c r="E73" s="199"/>
      <c r="F73" s="465"/>
      <c r="G73" s="203"/>
      <c r="H73" s="203"/>
    </row>
    <row r="74" spans="2:8" ht="18" x14ac:dyDescent="0.35">
      <c r="B74" s="240"/>
      <c r="C74" s="147"/>
      <c r="D74" s="122"/>
      <c r="E74" s="199"/>
      <c r="F74" s="465"/>
      <c r="G74" s="203"/>
      <c r="H74" s="203"/>
    </row>
    <row r="75" spans="2:8" ht="18" x14ac:dyDescent="0.35">
      <c r="B75" s="240"/>
      <c r="C75" s="147"/>
      <c r="D75" s="122" t="s">
        <v>44</v>
      </c>
      <c r="E75" s="199"/>
      <c r="F75" s="465"/>
      <c r="G75" s="203"/>
      <c r="H75" s="203"/>
    </row>
    <row r="76" spans="2:8" ht="18" x14ac:dyDescent="0.35">
      <c r="B76" s="240"/>
      <c r="C76" s="147"/>
      <c r="D76" s="122"/>
      <c r="E76" s="199"/>
      <c r="F76" s="465"/>
      <c r="G76" s="203"/>
      <c r="H76" s="203"/>
    </row>
    <row r="77" spans="2:8" ht="18" x14ac:dyDescent="0.35">
      <c r="B77" s="240"/>
      <c r="C77" s="147"/>
      <c r="D77" s="122" t="s">
        <v>45</v>
      </c>
      <c r="E77" s="199"/>
      <c r="F77" s="465"/>
      <c r="G77" s="203"/>
      <c r="H77" s="203"/>
    </row>
    <row r="78" spans="2:8" ht="18" x14ac:dyDescent="0.35">
      <c r="B78" s="240"/>
      <c r="C78" s="147"/>
      <c r="D78" s="122" t="s">
        <v>46</v>
      </c>
      <c r="E78" s="199"/>
      <c r="F78" s="465"/>
      <c r="G78" s="203"/>
      <c r="H78" s="203"/>
    </row>
    <row r="79" spans="2:8" ht="18" x14ac:dyDescent="0.35">
      <c r="B79" s="240"/>
      <c r="C79" s="147"/>
      <c r="D79" s="122" t="s">
        <v>47</v>
      </c>
      <c r="E79" s="199"/>
      <c r="F79" s="465"/>
      <c r="G79" s="203"/>
      <c r="H79" s="203"/>
    </row>
    <row r="80" spans="2:8" ht="18" x14ac:dyDescent="0.35">
      <c r="B80" s="240"/>
      <c r="C80" s="147"/>
      <c r="D80" s="122" t="s">
        <v>48</v>
      </c>
      <c r="E80" s="199"/>
      <c r="F80" s="465"/>
      <c r="G80" s="203"/>
      <c r="H80" s="203"/>
    </row>
    <row r="81" spans="2:8" ht="18" x14ac:dyDescent="0.35">
      <c r="B81" s="240"/>
      <c r="C81" s="147"/>
      <c r="D81" s="122"/>
      <c r="E81" s="199"/>
      <c r="F81" s="465"/>
      <c r="G81" s="203"/>
      <c r="H81" s="203"/>
    </row>
    <row r="82" spans="2:8" ht="35" x14ac:dyDescent="0.35">
      <c r="B82" s="240"/>
      <c r="C82" s="147"/>
      <c r="D82" s="122" t="s">
        <v>49</v>
      </c>
      <c r="E82" s="199"/>
      <c r="F82" s="465"/>
      <c r="G82" s="203"/>
      <c r="H82" s="203"/>
    </row>
    <row r="83" spans="2:8" ht="18" x14ac:dyDescent="0.35">
      <c r="B83" s="240"/>
      <c r="C83" s="147"/>
      <c r="D83" s="122"/>
      <c r="E83" s="199"/>
      <c r="F83" s="465"/>
      <c r="G83" s="203"/>
      <c r="H83" s="203"/>
    </row>
    <row r="84" spans="2:8" ht="52.5" x14ac:dyDescent="0.35">
      <c r="B84" s="240"/>
      <c r="C84" s="147"/>
      <c r="D84" s="122" t="s">
        <v>50</v>
      </c>
      <c r="E84" s="199"/>
      <c r="F84" s="465"/>
      <c r="G84" s="203"/>
      <c r="H84" s="203"/>
    </row>
    <row r="85" spans="2:8" ht="18" x14ac:dyDescent="0.35">
      <c r="B85" s="240"/>
      <c r="C85" s="147"/>
      <c r="D85" s="122"/>
      <c r="E85" s="199"/>
      <c r="F85" s="465"/>
      <c r="G85" s="203"/>
      <c r="H85" s="203"/>
    </row>
    <row r="86" spans="2:8" ht="18" x14ac:dyDescent="0.4">
      <c r="B86" s="240"/>
      <c r="C86" s="147"/>
      <c r="D86" s="118" t="s">
        <v>51</v>
      </c>
      <c r="E86" s="199"/>
      <c r="F86" s="465"/>
      <c r="G86" s="203"/>
      <c r="H86" s="203"/>
    </row>
    <row r="87" spans="2:8" ht="18" x14ac:dyDescent="0.4">
      <c r="B87" s="240"/>
      <c r="C87" s="147"/>
      <c r="D87" s="118"/>
      <c r="E87" s="199"/>
      <c r="F87" s="465"/>
      <c r="G87" s="203"/>
      <c r="H87" s="203"/>
    </row>
    <row r="88" spans="2:8" ht="35" x14ac:dyDescent="0.35">
      <c r="B88" s="240"/>
      <c r="C88" s="147"/>
      <c r="D88" s="122" t="s">
        <v>52</v>
      </c>
      <c r="E88" s="199"/>
      <c r="F88" s="465"/>
      <c r="G88" s="203"/>
      <c r="H88" s="203"/>
    </row>
    <row r="89" spans="2:8" ht="18" x14ac:dyDescent="0.35">
      <c r="B89" s="240"/>
      <c r="C89" s="147"/>
      <c r="D89" s="122"/>
      <c r="E89" s="199"/>
      <c r="F89" s="465"/>
      <c r="G89" s="203"/>
      <c r="H89" s="203"/>
    </row>
    <row r="90" spans="2:8" ht="18" x14ac:dyDescent="0.4">
      <c r="B90" s="240"/>
      <c r="C90" s="147"/>
      <c r="D90" s="118" t="s">
        <v>53</v>
      </c>
      <c r="E90" s="199"/>
      <c r="F90" s="465"/>
      <c r="G90" s="203"/>
      <c r="H90" s="203"/>
    </row>
    <row r="91" spans="2:8" ht="18" x14ac:dyDescent="0.4">
      <c r="B91" s="240"/>
      <c r="C91" s="147"/>
      <c r="D91" s="118"/>
      <c r="E91" s="199"/>
      <c r="F91" s="465"/>
      <c r="G91" s="203"/>
      <c r="H91" s="203"/>
    </row>
    <row r="92" spans="2:8" ht="87.5" x14ac:dyDescent="0.35">
      <c r="B92" s="240"/>
      <c r="C92" s="147"/>
      <c r="D92" s="122" t="s">
        <v>54</v>
      </c>
      <c r="E92" s="199"/>
      <c r="F92" s="465"/>
      <c r="G92" s="203"/>
      <c r="H92" s="203"/>
    </row>
    <row r="93" spans="2:8" ht="18" x14ac:dyDescent="0.35">
      <c r="B93" s="240"/>
      <c r="C93" s="147"/>
      <c r="D93" s="122"/>
      <c r="E93" s="199"/>
      <c r="F93" s="465"/>
      <c r="G93" s="203"/>
      <c r="H93" s="203"/>
    </row>
    <row r="94" spans="2:8" ht="18" x14ac:dyDescent="0.4">
      <c r="B94" s="240"/>
      <c r="C94" s="147"/>
      <c r="D94" s="118" t="s">
        <v>55</v>
      </c>
      <c r="E94" s="199"/>
      <c r="F94" s="465"/>
      <c r="G94" s="203"/>
      <c r="H94" s="203"/>
    </row>
    <row r="95" spans="2:8" ht="18" x14ac:dyDescent="0.4">
      <c r="B95" s="240"/>
      <c r="C95" s="147"/>
      <c r="D95" s="118"/>
      <c r="E95" s="199"/>
      <c r="F95" s="465"/>
      <c r="G95" s="203"/>
      <c r="H95" s="203"/>
    </row>
    <row r="96" spans="2:8" ht="52.5" x14ac:dyDescent="0.35">
      <c r="B96" s="240"/>
      <c r="C96" s="147"/>
      <c r="D96" s="122" t="s">
        <v>56</v>
      </c>
      <c r="E96" s="199"/>
      <c r="F96" s="465"/>
      <c r="G96" s="203"/>
      <c r="H96" s="203"/>
    </row>
    <row r="97" spans="2:8" ht="18" x14ac:dyDescent="0.35">
      <c r="B97" s="240"/>
      <c r="C97" s="147"/>
      <c r="D97" s="122"/>
      <c r="E97" s="199"/>
      <c r="F97" s="465"/>
      <c r="G97" s="203"/>
      <c r="H97" s="203"/>
    </row>
    <row r="98" spans="2:8" ht="18" x14ac:dyDescent="0.4">
      <c r="B98" s="240"/>
      <c r="C98" s="147"/>
      <c r="D98" s="118" t="s">
        <v>57</v>
      </c>
      <c r="E98" s="199"/>
      <c r="F98" s="465"/>
      <c r="G98" s="203"/>
      <c r="H98" s="203"/>
    </row>
    <row r="99" spans="2:8" ht="18" x14ac:dyDescent="0.4">
      <c r="B99" s="240"/>
      <c r="C99" s="147"/>
      <c r="D99" s="118"/>
      <c r="E99" s="199"/>
      <c r="F99" s="465"/>
      <c r="G99" s="203"/>
      <c r="H99" s="203"/>
    </row>
    <row r="100" spans="2:8" ht="122.5" x14ac:dyDescent="0.35">
      <c r="B100" s="240"/>
      <c r="C100" s="147"/>
      <c r="D100" s="122" t="s">
        <v>58</v>
      </c>
      <c r="E100" s="199"/>
      <c r="F100" s="465"/>
      <c r="G100" s="203"/>
      <c r="H100" s="203"/>
    </row>
    <row r="101" spans="2:8" ht="18" x14ac:dyDescent="0.35">
      <c r="B101" s="240"/>
      <c r="C101" s="147"/>
      <c r="D101" s="122"/>
      <c r="E101" s="199"/>
      <c r="F101" s="465"/>
      <c r="G101" s="203"/>
      <c r="H101" s="203"/>
    </row>
    <row r="102" spans="2:8" ht="105" x14ac:dyDescent="0.35">
      <c r="B102" s="240"/>
      <c r="C102" s="147"/>
      <c r="D102" s="122" t="s">
        <v>59</v>
      </c>
      <c r="E102" s="199"/>
      <c r="F102" s="465"/>
      <c r="G102" s="203"/>
      <c r="H102" s="203"/>
    </row>
    <row r="103" spans="2:8" ht="18" x14ac:dyDescent="0.35">
      <c r="B103" s="240"/>
      <c r="C103" s="147"/>
      <c r="D103" s="122"/>
      <c r="E103" s="199"/>
      <c r="F103" s="465"/>
      <c r="G103" s="203"/>
      <c r="H103" s="203"/>
    </row>
    <row r="104" spans="2:8" ht="70" x14ac:dyDescent="0.35">
      <c r="B104" s="240"/>
      <c r="C104" s="147"/>
      <c r="D104" s="122" t="s">
        <v>60</v>
      </c>
      <c r="E104" s="199"/>
      <c r="F104" s="465"/>
      <c r="G104" s="203"/>
      <c r="H104" s="203"/>
    </row>
    <row r="105" spans="2:8" ht="18" x14ac:dyDescent="0.35">
      <c r="B105" s="240"/>
      <c r="C105" s="147"/>
      <c r="D105" s="122"/>
      <c r="E105" s="199"/>
      <c r="F105" s="465"/>
      <c r="G105" s="203"/>
      <c r="H105" s="203"/>
    </row>
    <row r="106" spans="2:8" ht="87.5" x14ac:dyDescent="0.35">
      <c r="B106" s="240"/>
      <c r="C106" s="147"/>
      <c r="D106" s="122" t="s">
        <v>61</v>
      </c>
      <c r="E106" s="199"/>
      <c r="F106" s="465"/>
      <c r="G106" s="203"/>
      <c r="H106" s="203"/>
    </row>
    <row r="107" spans="2:8" ht="18" x14ac:dyDescent="0.35">
      <c r="B107" s="240"/>
      <c r="C107" s="147"/>
      <c r="D107" s="122"/>
      <c r="E107" s="199"/>
      <c r="F107" s="465"/>
      <c r="G107" s="203"/>
      <c r="H107" s="203"/>
    </row>
    <row r="108" spans="2:8" ht="52.5" x14ac:dyDescent="0.35">
      <c r="B108" s="240"/>
      <c r="C108" s="147"/>
      <c r="D108" s="205" t="s">
        <v>62</v>
      </c>
      <c r="E108" s="199"/>
      <c r="F108" s="465"/>
      <c r="G108" s="203"/>
      <c r="H108" s="203"/>
    </row>
    <row r="109" spans="2:8" ht="18" x14ac:dyDescent="0.35">
      <c r="B109" s="240"/>
      <c r="C109" s="147"/>
      <c r="D109" s="122"/>
      <c r="E109" s="199"/>
      <c r="F109" s="465"/>
      <c r="G109" s="203"/>
      <c r="H109" s="203"/>
    </row>
    <row r="110" spans="2:8" ht="18" x14ac:dyDescent="0.4">
      <c r="B110" s="240"/>
      <c r="C110" s="147"/>
      <c r="D110" s="118" t="s">
        <v>63</v>
      </c>
      <c r="E110" s="199"/>
      <c r="F110" s="465"/>
      <c r="G110" s="203"/>
      <c r="H110" s="203"/>
    </row>
    <row r="111" spans="2:8" ht="18" x14ac:dyDescent="0.35">
      <c r="B111" s="240"/>
      <c r="C111" s="147"/>
      <c r="D111" s="122"/>
      <c r="E111" s="199"/>
      <c r="F111" s="465"/>
      <c r="G111" s="203"/>
      <c r="H111" s="203"/>
    </row>
    <row r="112" spans="2:8" ht="18" x14ac:dyDescent="0.4">
      <c r="B112" s="240"/>
      <c r="C112" s="147"/>
      <c r="D112" s="118" t="s">
        <v>64</v>
      </c>
      <c r="E112" s="199"/>
      <c r="F112" s="465"/>
      <c r="G112" s="203"/>
      <c r="H112" s="203"/>
    </row>
    <row r="113" spans="2:8" ht="18" x14ac:dyDescent="0.35">
      <c r="B113" s="240"/>
      <c r="C113" s="147"/>
      <c r="D113" s="122"/>
      <c r="E113" s="199"/>
      <c r="F113" s="465"/>
      <c r="G113" s="203"/>
      <c r="H113" s="203"/>
    </row>
    <row r="114" spans="2:8" ht="87.5" x14ac:dyDescent="0.35">
      <c r="B114" s="240"/>
      <c r="C114" s="147"/>
      <c r="D114" s="122" t="s">
        <v>65</v>
      </c>
      <c r="E114" s="199"/>
      <c r="F114" s="465"/>
      <c r="G114" s="203"/>
      <c r="H114" s="203"/>
    </row>
    <row r="115" spans="2:8" ht="18" x14ac:dyDescent="0.35">
      <c r="B115" s="240"/>
      <c r="C115" s="147"/>
      <c r="D115" s="122"/>
      <c r="E115" s="199"/>
      <c r="F115" s="465"/>
      <c r="G115" s="203"/>
      <c r="H115" s="203"/>
    </row>
    <row r="116" spans="2:8" ht="18" x14ac:dyDescent="0.4">
      <c r="B116" s="240"/>
      <c r="C116" s="147"/>
      <c r="D116" s="118" t="s">
        <v>66</v>
      </c>
      <c r="E116" s="199"/>
      <c r="F116" s="465"/>
      <c r="G116" s="203"/>
      <c r="H116" s="203"/>
    </row>
    <row r="117" spans="2:8" ht="18" x14ac:dyDescent="0.4">
      <c r="B117" s="241"/>
      <c r="C117" s="147"/>
      <c r="D117" s="122"/>
      <c r="E117" s="201"/>
      <c r="F117" s="466"/>
      <c r="G117" s="206"/>
      <c r="H117" s="203"/>
    </row>
    <row r="118" spans="2:8" ht="88" x14ac:dyDescent="0.4">
      <c r="B118" s="241"/>
      <c r="C118" s="147"/>
      <c r="D118" s="122" t="s">
        <v>67</v>
      </c>
      <c r="E118" s="201"/>
      <c r="F118" s="466"/>
      <c r="G118" s="206"/>
      <c r="H118" s="203"/>
    </row>
    <row r="119" spans="2:8" ht="18" x14ac:dyDescent="0.4">
      <c r="B119" s="241"/>
      <c r="C119" s="147"/>
      <c r="D119" s="122"/>
      <c r="E119" s="201"/>
      <c r="F119" s="466"/>
      <c r="G119" s="206"/>
      <c r="H119" s="203"/>
    </row>
    <row r="120" spans="2:8" ht="18" x14ac:dyDescent="0.4">
      <c r="B120" s="240"/>
      <c r="C120" s="147"/>
      <c r="D120" s="118" t="s">
        <v>68</v>
      </c>
      <c r="E120" s="199"/>
      <c r="F120" s="465"/>
      <c r="G120" s="203"/>
      <c r="H120" s="203"/>
    </row>
    <row r="121" spans="2:8" ht="18" x14ac:dyDescent="0.35">
      <c r="B121" s="240"/>
      <c r="C121" s="147"/>
      <c r="D121" s="122"/>
      <c r="E121" s="199"/>
      <c r="F121" s="465"/>
      <c r="G121" s="203"/>
      <c r="H121" s="203"/>
    </row>
    <row r="122" spans="2:8" ht="52.5" x14ac:dyDescent="0.35">
      <c r="B122" s="240"/>
      <c r="C122" s="147"/>
      <c r="D122" s="122" t="s">
        <v>69</v>
      </c>
      <c r="E122" s="199"/>
      <c r="F122" s="465"/>
      <c r="G122" s="203"/>
      <c r="H122" s="203"/>
    </row>
    <row r="123" spans="2:8" ht="18" x14ac:dyDescent="0.35">
      <c r="B123" s="240"/>
      <c r="C123" s="147"/>
      <c r="D123" s="122"/>
      <c r="E123" s="199"/>
      <c r="F123" s="465"/>
      <c r="G123" s="203"/>
      <c r="H123" s="203"/>
    </row>
    <row r="124" spans="2:8" ht="18" x14ac:dyDescent="0.4">
      <c r="B124" s="240"/>
      <c r="C124" s="147"/>
      <c r="D124" s="118" t="s">
        <v>70</v>
      </c>
      <c r="E124" s="199"/>
      <c r="F124" s="465"/>
      <c r="G124" s="203"/>
      <c r="H124" s="203"/>
    </row>
    <row r="125" spans="2:8" ht="18" x14ac:dyDescent="0.35">
      <c r="B125" s="240"/>
      <c r="C125" s="147"/>
      <c r="D125" s="122"/>
      <c r="E125" s="199"/>
      <c r="F125" s="465"/>
      <c r="G125" s="203"/>
      <c r="H125" s="203"/>
    </row>
    <row r="126" spans="2:8" ht="70.5" x14ac:dyDescent="0.4">
      <c r="B126" s="240"/>
      <c r="C126" s="147"/>
      <c r="D126" s="122" t="s">
        <v>71</v>
      </c>
      <c r="E126" s="199"/>
      <c r="F126" s="465"/>
      <c r="G126" s="204"/>
      <c r="H126" s="203"/>
    </row>
    <row r="127" spans="2:8" ht="18" x14ac:dyDescent="0.35">
      <c r="B127" s="240"/>
      <c r="C127" s="147"/>
      <c r="D127" s="122"/>
      <c r="E127" s="199"/>
      <c r="F127" s="465"/>
      <c r="G127" s="203"/>
      <c r="H127" s="203"/>
    </row>
    <row r="128" spans="2:8" ht="18" x14ac:dyDescent="0.4">
      <c r="B128" s="240"/>
      <c r="C128" s="147"/>
      <c r="D128" s="118" t="s">
        <v>35</v>
      </c>
      <c r="E128" s="199"/>
      <c r="F128" s="465"/>
      <c r="G128" s="203"/>
      <c r="H128" s="203"/>
    </row>
    <row r="129" spans="2:8" ht="18" x14ac:dyDescent="0.35">
      <c r="B129" s="240"/>
      <c r="C129" s="147"/>
      <c r="D129" s="122"/>
      <c r="E129" s="199"/>
      <c r="F129" s="465"/>
      <c r="G129" s="203"/>
      <c r="H129" s="203"/>
    </row>
    <row r="130" spans="2:8" ht="18" x14ac:dyDescent="0.4">
      <c r="B130" s="240"/>
      <c r="C130" s="147"/>
      <c r="D130" s="118" t="s">
        <v>72</v>
      </c>
      <c r="E130" s="199"/>
      <c r="F130" s="465"/>
      <c r="G130" s="203"/>
      <c r="H130" s="203"/>
    </row>
    <row r="131" spans="2:8" ht="18" x14ac:dyDescent="0.35">
      <c r="B131" s="240"/>
      <c r="C131" s="147"/>
      <c r="D131" s="122"/>
      <c r="E131" s="199"/>
      <c r="F131" s="465"/>
      <c r="G131" s="203"/>
      <c r="H131" s="203"/>
    </row>
    <row r="132" spans="2:8" ht="70" x14ac:dyDescent="0.35">
      <c r="B132" s="240"/>
      <c r="C132" s="147"/>
      <c r="D132" s="122" t="s">
        <v>73</v>
      </c>
      <c r="E132" s="199"/>
      <c r="F132" s="465"/>
      <c r="G132" s="203"/>
      <c r="H132" s="203"/>
    </row>
    <row r="133" spans="2:8" ht="18" x14ac:dyDescent="0.35">
      <c r="B133" s="240"/>
      <c r="C133" s="147"/>
      <c r="D133" s="122"/>
      <c r="E133" s="199"/>
      <c r="F133" s="465"/>
      <c r="G133" s="203"/>
      <c r="H133" s="203"/>
    </row>
    <row r="134" spans="2:8" ht="18" x14ac:dyDescent="0.4">
      <c r="B134" s="240"/>
      <c r="C134" s="147"/>
      <c r="D134" s="118" t="s">
        <v>74</v>
      </c>
      <c r="E134" s="199"/>
      <c r="F134" s="465"/>
      <c r="G134" s="203"/>
      <c r="H134" s="203"/>
    </row>
    <row r="135" spans="2:8" ht="18" x14ac:dyDescent="0.35">
      <c r="B135" s="240"/>
      <c r="C135" s="147"/>
      <c r="D135" s="122"/>
      <c r="E135" s="199"/>
      <c r="F135" s="465"/>
      <c r="G135" s="203"/>
      <c r="H135" s="203"/>
    </row>
    <row r="136" spans="2:8" ht="140" x14ac:dyDescent="0.35">
      <c r="B136" s="240"/>
      <c r="C136" s="147"/>
      <c r="D136" s="122" t="s">
        <v>75</v>
      </c>
      <c r="E136" s="199"/>
      <c r="F136" s="465"/>
      <c r="G136" s="203"/>
      <c r="H136" s="203"/>
    </row>
    <row r="137" spans="2:8" ht="18" x14ac:dyDescent="0.35">
      <c r="B137" s="240"/>
      <c r="C137" s="147"/>
      <c r="D137" s="122"/>
      <c r="E137" s="199"/>
      <c r="F137" s="465"/>
      <c r="G137" s="203"/>
      <c r="H137" s="203"/>
    </row>
    <row r="138" spans="2:8" ht="18" x14ac:dyDescent="0.4">
      <c r="B138" s="240"/>
      <c r="C138" s="147"/>
      <c r="D138" s="118" t="s">
        <v>76</v>
      </c>
      <c r="E138" s="199"/>
      <c r="F138" s="465"/>
      <c r="G138" s="203"/>
      <c r="H138" s="203"/>
    </row>
    <row r="139" spans="2:8" ht="18" x14ac:dyDescent="0.35">
      <c r="B139" s="240"/>
      <c r="C139" s="147"/>
      <c r="D139" s="122"/>
      <c r="E139" s="199"/>
      <c r="F139" s="465"/>
      <c r="G139" s="203"/>
      <c r="H139" s="203"/>
    </row>
    <row r="140" spans="2:8" ht="70" x14ac:dyDescent="0.35">
      <c r="B140" s="240"/>
      <c r="C140" s="147"/>
      <c r="D140" s="122" t="s">
        <v>77</v>
      </c>
      <c r="E140" s="199"/>
      <c r="F140" s="465"/>
      <c r="G140" s="203"/>
      <c r="H140" s="203"/>
    </row>
    <row r="141" spans="2:8" ht="18" x14ac:dyDescent="0.35">
      <c r="B141" s="240"/>
      <c r="C141" s="147"/>
      <c r="D141" s="122"/>
      <c r="E141" s="199"/>
      <c r="F141" s="465"/>
      <c r="G141" s="203"/>
      <c r="H141" s="203"/>
    </row>
    <row r="142" spans="2:8" ht="18" x14ac:dyDescent="0.4">
      <c r="B142" s="240"/>
      <c r="C142" s="147"/>
      <c r="D142" s="118" t="s">
        <v>78</v>
      </c>
      <c r="E142" s="199"/>
      <c r="F142" s="465"/>
      <c r="G142" s="203"/>
      <c r="H142" s="203"/>
    </row>
    <row r="143" spans="2:8" ht="18" x14ac:dyDescent="0.35">
      <c r="B143" s="240"/>
      <c r="C143" s="147"/>
      <c r="D143" s="122"/>
      <c r="E143" s="199"/>
      <c r="F143" s="465"/>
      <c r="G143" s="203"/>
      <c r="H143" s="203"/>
    </row>
    <row r="144" spans="2:8" ht="105" x14ac:dyDescent="0.35">
      <c r="B144" s="240"/>
      <c r="C144" s="147"/>
      <c r="D144" s="122" t="s">
        <v>79</v>
      </c>
      <c r="E144" s="199"/>
      <c r="F144" s="465"/>
      <c r="G144" s="203"/>
      <c r="H144" s="203"/>
    </row>
    <row r="145" spans="2:8" ht="18" x14ac:dyDescent="0.35">
      <c r="B145" s="240"/>
      <c r="C145" s="147"/>
      <c r="D145" s="122"/>
      <c r="E145" s="199"/>
      <c r="F145" s="465"/>
      <c r="G145" s="203"/>
      <c r="H145" s="203"/>
    </row>
    <row r="146" spans="2:8" ht="18" x14ac:dyDescent="0.35">
      <c r="B146" s="240"/>
      <c r="C146" s="147"/>
      <c r="D146" s="122"/>
      <c r="E146" s="199"/>
      <c r="F146" s="465"/>
      <c r="G146" s="203"/>
      <c r="H146" s="203"/>
    </row>
    <row r="147" spans="2:8" ht="36" x14ac:dyDescent="0.4">
      <c r="B147" s="240"/>
      <c r="C147" s="147"/>
      <c r="D147" s="118" t="s">
        <v>80</v>
      </c>
      <c r="E147" s="199"/>
      <c r="F147" s="465"/>
      <c r="G147" s="203"/>
      <c r="H147" s="203"/>
    </row>
    <row r="148" spans="2:8" ht="18" x14ac:dyDescent="0.4">
      <c r="B148" s="240"/>
      <c r="C148" s="147"/>
      <c r="D148" s="118"/>
      <c r="E148" s="199"/>
      <c r="F148" s="465"/>
      <c r="G148" s="203"/>
      <c r="H148" s="203"/>
    </row>
    <row r="149" spans="2:8" ht="87.5" x14ac:dyDescent="0.35">
      <c r="B149" s="240"/>
      <c r="C149" s="147"/>
      <c r="D149" s="122" t="s">
        <v>81</v>
      </c>
      <c r="E149" s="199"/>
      <c r="F149" s="465"/>
      <c r="G149" s="203"/>
      <c r="H149" s="203"/>
    </row>
    <row r="150" spans="2:8" ht="18" x14ac:dyDescent="0.35">
      <c r="B150" s="240"/>
      <c r="C150" s="147"/>
      <c r="D150" s="122"/>
      <c r="E150" s="199"/>
      <c r="F150" s="465"/>
      <c r="G150" s="203"/>
      <c r="H150" s="203"/>
    </row>
    <row r="151" spans="2:8" ht="18" x14ac:dyDescent="0.4">
      <c r="B151" s="240"/>
      <c r="C151" s="147"/>
      <c r="D151" s="118" t="s">
        <v>82</v>
      </c>
      <c r="E151" s="199"/>
      <c r="F151" s="467"/>
      <c r="G151" s="203"/>
      <c r="H151" s="203"/>
    </row>
    <row r="152" spans="2:8" ht="18" x14ac:dyDescent="0.35">
      <c r="B152" s="240"/>
      <c r="C152" s="147"/>
      <c r="D152" s="122"/>
      <c r="E152" s="199"/>
      <c r="F152" s="465"/>
      <c r="G152" s="203"/>
      <c r="H152" s="203"/>
    </row>
    <row r="153" spans="2:8" ht="18" x14ac:dyDescent="0.35">
      <c r="B153" s="240"/>
      <c r="C153" s="147"/>
      <c r="D153" s="122" t="s">
        <v>83</v>
      </c>
      <c r="E153" s="199"/>
      <c r="F153" s="467"/>
      <c r="G153" s="203"/>
      <c r="H153" s="203"/>
    </row>
    <row r="154" spans="2:8" ht="18" x14ac:dyDescent="0.35">
      <c r="B154" s="240"/>
      <c r="C154" s="147"/>
      <c r="D154" s="122"/>
      <c r="E154" s="199"/>
      <c r="F154" s="465"/>
      <c r="G154" s="203"/>
      <c r="H154" s="203"/>
    </row>
    <row r="155" spans="2:8" ht="18" x14ac:dyDescent="0.4">
      <c r="B155" s="240"/>
      <c r="C155" s="147"/>
      <c r="D155" s="118" t="s">
        <v>84</v>
      </c>
      <c r="E155" s="199"/>
      <c r="F155" s="467"/>
      <c r="G155" s="203"/>
      <c r="H155" s="203"/>
    </row>
    <row r="156" spans="2:8" ht="18" x14ac:dyDescent="0.4">
      <c r="B156" s="240"/>
      <c r="C156" s="147"/>
      <c r="D156" s="118"/>
      <c r="E156" s="199"/>
      <c r="F156" s="465"/>
      <c r="G156" s="203"/>
      <c r="H156" s="203"/>
    </row>
    <row r="157" spans="2:8" ht="52.5" x14ac:dyDescent="0.35">
      <c r="B157" s="240"/>
      <c r="C157" s="147"/>
      <c r="D157" s="122" t="s">
        <v>85</v>
      </c>
      <c r="E157" s="199"/>
      <c r="F157" s="467"/>
      <c r="G157" s="203"/>
      <c r="H157" s="203"/>
    </row>
    <row r="158" spans="2:8" ht="18" x14ac:dyDescent="0.35">
      <c r="B158" s="240"/>
      <c r="C158" s="147"/>
      <c r="D158" s="122"/>
      <c r="E158" s="199"/>
      <c r="F158" s="465"/>
      <c r="G158" s="203"/>
      <c r="H158" s="203"/>
    </row>
    <row r="159" spans="2:8" ht="18" x14ac:dyDescent="0.4">
      <c r="B159" s="240"/>
      <c r="C159" s="147"/>
      <c r="D159" s="207" t="s">
        <v>86</v>
      </c>
      <c r="E159" s="199"/>
      <c r="F159" s="467"/>
      <c r="G159" s="203"/>
      <c r="H159" s="203"/>
    </row>
    <row r="160" spans="2:8" ht="18" x14ac:dyDescent="0.35">
      <c r="B160" s="240"/>
      <c r="C160" s="147"/>
      <c r="D160" s="208"/>
      <c r="E160" s="199"/>
      <c r="F160" s="465"/>
      <c r="G160" s="203"/>
      <c r="H160" s="203"/>
    </row>
    <row r="161" spans="2:8" ht="87.5" x14ac:dyDescent="0.35">
      <c r="B161" s="240"/>
      <c r="C161" s="147"/>
      <c r="D161" s="122" t="s">
        <v>87</v>
      </c>
      <c r="E161" s="199"/>
      <c r="F161" s="467"/>
      <c r="G161" s="203"/>
      <c r="H161" s="203"/>
    </row>
    <row r="162" spans="2:8" ht="18" x14ac:dyDescent="0.35">
      <c r="B162" s="240"/>
      <c r="C162" s="147"/>
      <c r="D162" s="208"/>
      <c r="E162" s="199"/>
      <c r="F162" s="467"/>
      <c r="G162" s="203"/>
      <c r="H162" s="203"/>
    </row>
    <row r="163" spans="2:8" ht="18" x14ac:dyDescent="0.4">
      <c r="B163" s="240"/>
      <c r="C163" s="147"/>
      <c r="D163" s="207" t="s">
        <v>88</v>
      </c>
      <c r="E163" s="199"/>
      <c r="F163" s="467"/>
      <c r="G163" s="203"/>
      <c r="H163" s="203"/>
    </row>
    <row r="164" spans="2:8" ht="18" x14ac:dyDescent="0.35">
      <c r="B164" s="240"/>
      <c r="C164" s="147"/>
      <c r="D164" s="208"/>
      <c r="E164" s="199"/>
      <c r="F164" s="467"/>
      <c r="G164" s="203"/>
      <c r="H164" s="203"/>
    </row>
    <row r="165" spans="2:8" ht="175" x14ac:dyDescent="0.35">
      <c r="B165" s="240"/>
      <c r="C165" s="147"/>
      <c r="D165" s="209" t="s">
        <v>89</v>
      </c>
      <c r="E165" s="199"/>
      <c r="F165" s="467"/>
      <c r="G165" s="203"/>
      <c r="H165" s="203"/>
    </row>
    <row r="166" spans="2:8" ht="18" x14ac:dyDescent="0.35">
      <c r="B166" s="120"/>
      <c r="C166" s="147"/>
      <c r="D166" s="208"/>
      <c r="E166" s="199"/>
      <c r="F166" s="465"/>
      <c r="G166" s="203"/>
      <c r="H166" s="203"/>
    </row>
    <row r="167" spans="2:8" ht="18" x14ac:dyDescent="0.4">
      <c r="B167" s="120"/>
      <c r="C167" s="147"/>
      <c r="D167" s="207" t="s">
        <v>90</v>
      </c>
      <c r="E167" s="199"/>
      <c r="F167" s="467"/>
      <c r="G167" s="203"/>
      <c r="H167" s="203"/>
    </row>
    <row r="168" spans="2:8" ht="18" x14ac:dyDescent="0.35">
      <c r="B168" s="120"/>
      <c r="C168" s="147"/>
      <c r="D168" s="208"/>
      <c r="E168" s="199"/>
      <c r="F168" s="465"/>
      <c r="G168" s="203"/>
      <c r="H168" s="203"/>
    </row>
    <row r="169" spans="2:8" ht="105" x14ac:dyDescent="0.35">
      <c r="B169" s="120"/>
      <c r="C169" s="147"/>
      <c r="D169" s="122" t="s">
        <v>91</v>
      </c>
      <c r="E169" s="199"/>
      <c r="F169" s="467"/>
      <c r="G169" s="203"/>
      <c r="H169" s="203"/>
    </row>
    <row r="170" spans="2:8" ht="18" x14ac:dyDescent="0.35">
      <c r="B170" s="120"/>
      <c r="C170" s="147"/>
      <c r="D170" s="208"/>
      <c r="E170" s="199"/>
      <c r="F170" s="465"/>
      <c r="G170" s="203"/>
      <c r="H170" s="203"/>
    </row>
    <row r="171" spans="2:8" ht="18" x14ac:dyDescent="0.4">
      <c r="B171" s="120"/>
      <c r="C171" s="147"/>
      <c r="D171" s="207" t="s">
        <v>92</v>
      </c>
      <c r="E171" s="199"/>
      <c r="F171" s="465"/>
      <c r="G171" s="203"/>
      <c r="H171" s="203"/>
    </row>
    <row r="172" spans="2:8" ht="18" x14ac:dyDescent="0.35">
      <c r="B172" s="120"/>
      <c r="C172" s="147"/>
      <c r="D172" s="208"/>
      <c r="E172" s="199"/>
      <c r="F172" s="465"/>
      <c r="G172" s="203"/>
      <c r="H172" s="203"/>
    </row>
    <row r="173" spans="2:8" ht="35" x14ac:dyDescent="0.35">
      <c r="B173" s="120"/>
      <c r="C173" s="147"/>
      <c r="D173" s="122" t="s">
        <v>93</v>
      </c>
      <c r="E173" s="199"/>
      <c r="F173" s="465"/>
      <c r="G173" s="203"/>
      <c r="H173" s="203"/>
    </row>
    <row r="174" spans="2:8" ht="18" x14ac:dyDescent="0.35">
      <c r="B174" s="120"/>
      <c r="C174" s="147"/>
      <c r="D174" s="208"/>
      <c r="E174" s="199"/>
      <c r="F174" s="465"/>
      <c r="G174" s="203"/>
      <c r="H174" s="203"/>
    </row>
    <row r="175" spans="2:8" ht="18" x14ac:dyDescent="0.35">
      <c r="B175" s="120"/>
      <c r="C175" s="147"/>
      <c r="D175" s="208" t="s">
        <v>94</v>
      </c>
      <c r="E175" s="210"/>
      <c r="F175" s="468"/>
      <c r="G175" s="203"/>
      <c r="H175" s="203"/>
    </row>
    <row r="176" spans="2:8" ht="18" x14ac:dyDescent="0.35">
      <c r="B176" s="120"/>
      <c r="C176" s="147"/>
      <c r="D176" s="208"/>
      <c r="E176" s="210"/>
      <c r="F176" s="468"/>
      <c r="G176" s="203"/>
      <c r="H176" s="203"/>
    </row>
    <row r="177" spans="2:8" ht="192.5" x14ac:dyDescent="0.35">
      <c r="B177" s="120"/>
      <c r="C177" s="147"/>
      <c r="D177" s="122" t="s">
        <v>95</v>
      </c>
      <c r="E177" s="211"/>
      <c r="F177" s="468"/>
      <c r="G177" s="203"/>
      <c r="H177" s="203"/>
    </row>
    <row r="178" spans="2:8" ht="18" x14ac:dyDescent="0.35">
      <c r="B178" s="120"/>
      <c r="C178" s="147"/>
      <c r="D178" s="209"/>
      <c r="E178" s="210"/>
      <c r="F178" s="468"/>
      <c r="G178" s="203"/>
      <c r="H178" s="203"/>
    </row>
    <row r="179" spans="2:8" ht="18" x14ac:dyDescent="0.35">
      <c r="B179" s="120"/>
      <c r="C179" s="147"/>
      <c r="D179" s="208"/>
      <c r="E179" s="210"/>
      <c r="F179" s="468"/>
      <c r="G179" s="203"/>
      <c r="H179" s="203"/>
    </row>
    <row r="180" spans="2:8" ht="18" x14ac:dyDescent="0.4">
      <c r="B180" s="120"/>
      <c r="C180" s="147"/>
      <c r="D180" s="207" t="s">
        <v>96</v>
      </c>
      <c r="E180" s="210"/>
      <c r="F180" s="468"/>
      <c r="G180" s="203"/>
      <c r="H180" s="203"/>
    </row>
    <row r="181" spans="2:8" ht="18" x14ac:dyDescent="0.35">
      <c r="B181" s="120"/>
      <c r="C181" s="147"/>
      <c r="D181" s="208"/>
      <c r="E181" s="210"/>
      <c r="F181" s="468"/>
      <c r="G181" s="203"/>
      <c r="H181" s="203"/>
    </row>
    <row r="182" spans="2:8" ht="87.5" x14ac:dyDescent="0.35">
      <c r="B182" s="120"/>
      <c r="C182" s="147"/>
      <c r="D182" s="209" t="s">
        <v>97</v>
      </c>
      <c r="E182" s="210"/>
      <c r="F182" s="468"/>
      <c r="G182" s="203"/>
      <c r="H182" s="203"/>
    </row>
    <row r="183" spans="2:8" ht="18" x14ac:dyDescent="0.35">
      <c r="B183" s="120"/>
      <c r="C183" s="147"/>
      <c r="D183" s="208"/>
      <c r="E183" s="210"/>
      <c r="F183" s="468"/>
      <c r="G183" s="203"/>
      <c r="H183" s="203"/>
    </row>
    <row r="184" spans="2:8" ht="122.5" x14ac:dyDescent="0.35">
      <c r="B184" s="120"/>
      <c r="C184" s="147"/>
      <c r="D184" s="209" t="s">
        <v>98</v>
      </c>
      <c r="E184" s="210"/>
      <c r="F184" s="468"/>
      <c r="G184" s="203"/>
      <c r="H184" s="203"/>
    </row>
    <row r="185" spans="2:8" ht="18" x14ac:dyDescent="0.35">
      <c r="B185" s="120"/>
      <c r="C185" s="147"/>
      <c r="D185" s="208"/>
      <c r="E185" s="210"/>
      <c r="F185" s="468"/>
      <c r="G185" s="203"/>
      <c r="H185" s="203"/>
    </row>
    <row r="186" spans="2:8" ht="18" x14ac:dyDescent="0.4">
      <c r="B186" s="120"/>
      <c r="C186" s="147"/>
      <c r="D186" s="207" t="s">
        <v>99</v>
      </c>
      <c r="E186" s="210"/>
      <c r="F186" s="468"/>
      <c r="G186" s="203"/>
      <c r="H186" s="203"/>
    </row>
    <row r="187" spans="2:8" ht="18" x14ac:dyDescent="0.35">
      <c r="B187" s="120"/>
      <c r="C187" s="147"/>
      <c r="D187" s="208"/>
      <c r="E187" s="210"/>
      <c r="F187" s="468"/>
      <c r="G187" s="203"/>
      <c r="H187" s="203"/>
    </row>
    <row r="188" spans="2:8" ht="122.5" x14ac:dyDescent="0.35">
      <c r="B188" s="120"/>
      <c r="C188" s="147"/>
      <c r="D188" s="205" t="s">
        <v>100</v>
      </c>
      <c r="E188" s="210"/>
      <c r="F188" s="468"/>
      <c r="G188" s="203"/>
      <c r="H188" s="203"/>
    </row>
    <row r="189" spans="2:8" ht="18" x14ac:dyDescent="0.35">
      <c r="B189" s="120"/>
      <c r="C189" s="147"/>
      <c r="D189" s="122"/>
      <c r="E189" s="210"/>
      <c r="F189" s="468"/>
      <c r="G189" s="203"/>
      <c r="H189" s="203"/>
    </row>
    <row r="190" spans="2:8" ht="35" x14ac:dyDescent="0.35">
      <c r="B190" s="120"/>
      <c r="C190" s="147"/>
      <c r="D190" s="122" t="s">
        <v>101</v>
      </c>
      <c r="E190" s="210"/>
      <c r="F190" s="468"/>
      <c r="G190" s="203"/>
      <c r="H190" s="203"/>
    </row>
    <row r="191" spans="2:8" ht="18" x14ac:dyDescent="0.35">
      <c r="B191" s="120"/>
      <c r="C191" s="147"/>
      <c r="D191" s="208"/>
      <c r="E191" s="210"/>
      <c r="F191" s="468"/>
      <c r="G191" s="203"/>
      <c r="H191" s="203"/>
    </row>
    <row r="192" spans="2:8" ht="18" x14ac:dyDescent="0.4">
      <c r="B192" s="120"/>
      <c r="C192" s="147"/>
      <c r="D192" s="207" t="s">
        <v>102</v>
      </c>
      <c r="E192" s="210"/>
      <c r="F192" s="468"/>
      <c r="G192" s="203"/>
      <c r="H192" s="203"/>
    </row>
    <row r="193" spans="2:8" ht="18" x14ac:dyDescent="0.35">
      <c r="B193" s="120"/>
      <c r="C193" s="147"/>
      <c r="D193" s="208"/>
      <c r="E193" s="210"/>
      <c r="F193" s="468"/>
      <c r="G193" s="203"/>
      <c r="H193" s="203"/>
    </row>
    <row r="194" spans="2:8" ht="18" x14ac:dyDescent="0.35">
      <c r="B194" s="120"/>
      <c r="C194" s="147"/>
      <c r="D194" s="122" t="s">
        <v>103</v>
      </c>
      <c r="E194" s="210"/>
      <c r="F194" s="468"/>
      <c r="G194" s="203"/>
      <c r="H194" s="203"/>
    </row>
    <row r="195" spans="2:8" ht="18" x14ac:dyDescent="0.35">
      <c r="B195" s="120"/>
      <c r="C195" s="147"/>
      <c r="D195" s="208"/>
      <c r="E195" s="210"/>
      <c r="F195" s="468"/>
      <c r="G195" s="203"/>
      <c r="H195" s="203"/>
    </row>
    <row r="196" spans="2:8" ht="35" x14ac:dyDescent="0.35">
      <c r="B196" s="120"/>
      <c r="C196" s="147"/>
      <c r="D196" s="122" t="s">
        <v>104</v>
      </c>
      <c r="E196" s="210"/>
      <c r="F196" s="468"/>
      <c r="G196" s="203"/>
      <c r="H196" s="203"/>
    </row>
    <row r="197" spans="2:8" ht="18" x14ac:dyDescent="0.35">
      <c r="B197" s="120"/>
      <c r="C197" s="147"/>
      <c r="D197" s="208" t="s">
        <v>105</v>
      </c>
      <c r="E197" s="210"/>
      <c r="F197" s="468"/>
      <c r="G197" s="203"/>
      <c r="H197" s="203"/>
    </row>
    <row r="198" spans="2:8" ht="18" x14ac:dyDescent="0.35">
      <c r="B198" s="120"/>
      <c r="C198" s="147"/>
      <c r="D198" s="208"/>
      <c r="E198" s="210"/>
      <c r="F198" s="468"/>
      <c r="G198" s="203"/>
      <c r="H198" s="203"/>
    </row>
    <row r="199" spans="2:8" ht="70" x14ac:dyDescent="0.35">
      <c r="B199" s="120"/>
      <c r="C199" s="147"/>
      <c r="D199" s="209" t="s">
        <v>106</v>
      </c>
      <c r="E199" s="210"/>
      <c r="F199" s="468"/>
      <c r="G199" s="203"/>
      <c r="H199" s="203"/>
    </row>
    <row r="200" spans="2:8" ht="18" x14ac:dyDescent="0.35">
      <c r="B200" s="120"/>
      <c r="C200" s="147"/>
      <c r="D200" s="208" t="s">
        <v>107</v>
      </c>
      <c r="E200" s="210"/>
      <c r="F200" s="468"/>
      <c r="G200" s="203"/>
      <c r="H200" s="203"/>
    </row>
    <row r="201" spans="2:8" ht="36" x14ac:dyDescent="0.4">
      <c r="B201" s="120"/>
      <c r="C201" s="147"/>
      <c r="D201" s="118" t="s">
        <v>80</v>
      </c>
      <c r="E201" s="210"/>
      <c r="F201" s="468"/>
      <c r="G201" s="203"/>
      <c r="H201" s="203"/>
    </row>
    <row r="202" spans="2:8" ht="18" x14ac:dyDescent="0.35">
      <c r="B202" s="120"/>
      <c r="C202" s="147"/>
      <c r="D202" s="208"/>
      <c r="E202" s="210"/>
      <c r="F202" s="468"/>
      <c r="G202" s="203"/>
      <c r="H202" s="203"/>
    </row>
    <row r="203" spans="2:8" ht="87.5" x14ac:dyDescent="0.35">
      <c r="B203" s="120"/>
      <c r="C203" s="147"/>
      <c r="D203" s="122" t="s">
        <v>108</v>
      </c>
      <c r="E203" s="210"/>
      <c r="F203" s="468"/>
      <c r="G203" s="203"/>
      <c r="H203" s="203"/>
    </row>
    <row r="204" spans="2:8" ht="18" x14ac:dyDescent="0.35">
      <c r="B204" s="120"/>
      <c r="C204" s="147"/>
      <c r="D204" s="208" t="s">
        <v>107</v>
      </c>
      <c r="E204" s="210"/>
      <c r="F204" s="468"/>
      <c r="G204" s="203"/>
      <c r="H204" s="203"/>
    </row>
    <row r="205" spans="2:8" ht="18" x14ac:dyDescent="0.4">
      <c r="B205" s="120"/>
      <c r="C205" s="147"/>
      <c r="D205" s="207" t="s">
        <v>109</v>
      </c>
      <c r="E205" s="210"/>
      <c r="F205" s="468"/>
      <c r="G205" s="203"/>
      <c r="H205" s="203"/>
    </row>
    <row r="206" spans="2:8" ht="18" x14ac:dyDescent="0.35">
      <c r="B206" s="120"/>
      <c r="C206" s="147"/>
      <c r="D206" s="208"/>
      <c r="E206" s="210"/>
      <c r="F206" s="468"/>
      <c r="G206" s="203"/>
      <c r="H206" s="203"/>
    </row>
    <row r="207" spans="2:8" ht="70" x14ac:dyDescent="0.35">
      <c r="B207" s="120"/>
      <c r="C207" s="147"/>
      <c r="D207" s="205" t="s">
        <v>110</v>
      </c>
      <c r="E207" s="210"/>
      <c r="F207" s="468"/>
      <c r="G207" s="203"/>
      <c r="H207" s="203"/>
    </row>
    <row r="208" spans="2:8" ht="18" x14ac:dyDescent="0.35">
      <c r="B208" s="120"/>
      <c r="C208" s="147"/>
      <c r="D208" s="208" t="s">
        <v>107</v>
      </c>
      <c r="E208" s="210"/>
      <c r="F208" s="468"/>
      <c r="G208" s="203"/>
      <c r="H208" s="203"/>
    </row>
    <row r="209" spans="2:8" ht="87.5" x14ac:dyDescent="0.35">
      <c r="B209" s="120"/>
      <c r="C209" s="147"/>
      <c r="D209" s="122" t="s">
        <v>111</v>
      </c>
      <c r="E209" s="210"/>
      <c r="F209" s="468"/>
      <c r="G209" s="203"/>
      <c r="H209" s="203"/>
    </row>
    <row r="210" spans="2:8" ht="18" x14ac:dyDescent="0.35">
      <c r="B210" s="120"/>
      <c r="C210" s="147"/>
      <c r="D210" s="208" t="s">
        <v>107</v>
      </c>
      <c r="E210" s="210"/>
      <c r="F210" s="468"/>
      <c r="G210" s="203"/>
      <c r="H210" s="203"/>
    </row>
    <row r="211" spans="2:8" ht="122.5" x14ac:dyDescent="0.35">
      <c r="B211" s="120"/>
      <c r="C211" s="147"/>
      <c r="D211" s="212" t="s">
        <v>112</v>
      </c>
      <c r="E211" s="210"/>
      <c r="F211" s="468"/>
      <c r="G211" s="203"/>
      <c r="H211" s="203"/>
    </row>
    <row r="212" spans="2:8" ht="18" x14ac:dyDescent="0.35">
      <c r="B212" s="120"/>
      <c r="C212" s="147"/>
      <c r="D212" s="208" t="s">
        <v>107</v>
      </c>
      <c r="E212" s="210"/>
      <c r="F212" s="468"/>
      <c r="G212" s="203"/>
      <c r="H212" s="203"/>
    </row>
    <row r="213" spans="2:8" ht="18" x14ac:dyDescent="0.4">
      <c r="B213" s="120"/>
      <c r="C213" s="147"/>
      <c r="D213" s="207" t="s">
        <v>113</v>
      </c>
      <c r="E213" s="210"/>
      <c r="F213" s="468"/>
      <c r="G213" s="203"/>
      <c r="H213" s="203"/>
    </row>
    <row r="214" spans="2:8" ht="18" x14ac:dyDescent="0.35">
      <c r="B214" s="120"/>
      <c r="C214" s="147"/>
      <c r="D214" s="208"/>
      <c r="E214" s="210"/>
      <c r="F214" s="468"/>
      <c r="G214" s="203"/>
      <c r="H214" s="203"/>
    </row>
    <row r="215" spans="2:8" ht="122.5" x14ac:dyDescent="0.35">
      <c r="B215" s="120"/>
      <c r="C215" s="147"/>
      <c r="D215" s="205" t="s">
        <v>114</v>
      </c>
      <c r="E215" s="210"/>
      <c r="F215" s="468"/>
      <c r="G215" s="203"/>
      <c r="H215" s="203"/>
    </row>
    <row r="216" spans="2:8" ht="18" x14ac:dyDescent="0.35">
      <c r="B216" s="120"/>
      <c r="C216" s="147"/>
      <c r="D216" s="208" t="s">
        <v>107</v>
      </c>
      <c r="E216" s="210"/>
      <c r="F216" s="468"/>
      <c r="G216" s="203"/>
      <c r="H216" s="203"/>
    </row>
    <row r="217" spans="2:8" ht="157.5" x14ac:dyDescent="0.35">
      <c r="B217" s="120"/>
      <c r="C217" s="147"/>
      <c r="D217" s="122" t="s">
        <v>115</v>
      </c>
      <c r="E217" s="210"/>
      <c r="F217" s="468"/>
      <c r="G217" s="203"/>
      <c r="H217" s="203"/>
    </row>
    <row r="218" spans="2:8" ht="18" x14ac:dyDescent="0.35">
      <c r="B218" s="120"/>
      <c r="C218" s="147"/>
      <c r="D218" s="208"/>
      <c r="E218" s="210"/>
      <c r="F218" s="468"/>
      <c r="G218" s="203"/>
      <c r="H218" s="203"/>
    </row>
    <row r="219" spans="2:8" ht="18" x14ac:dyDescent="0.4">
      <c r="B219" s="120"/>
      <c r="C219" s="147"/>
      <c r="D219" s="207" t="s">
        <v>116</v>
      </c>
      <c r="E219" s="210"/>
      <c r="F219" s="468"/>
      <c r="G219" s="203"/>
      <c r="H219" s="203"/>
    </row>
    <row r="220" spans="2:8" ht="18" x14ac:dyDescent="0.35">
      <c r="B220" s="120"/>
      <c r="C220" s="147"/>
      <c r="D220" s="208"/>
      <c r="E220" s="210"/>
      <c r="F220" s="468"/>
      <c r="G220" s="203"/>
      <c r="H220" s="203"/>
    </row>
    <row r="221" spans="2:8" ht="175" x14ac:dyDescent="0.35">
      <c r="B221" s="120"/>
      <c r="C221" s="147"/>
      <c r="D221" s="122" t="s">
        <v>117</v>
      </c>
      <c r="E221" s="210"/>
      <c r="F221" s="468"/>
      <c r="G221" s="203"/>
      <c r="H221" s="203"/>
    </row>
    <row r="222" spans="2:8" ht="18" x14ac:dyDescent="0.35">
      <c r="B222" s="120"/>
      <c r="C222" s="147"/>
      <c r="D222" s="208"/>
      <c r="E222" s="210"/>
      <c r="F222" s="468"/>
      <c r="G222" s="203"/>
      <c r="H222" s="203"/>
    </row>
    <row r="223" spans="2:8" ht="18" x14ac:dyDescent="0.4">
      <c r="B223" s="120"/>
      <c r="C223" s="147"/>
      <c r="D223" s="207" t="s">
        <v>118</v>
      </c>
      <c r="E223" s="210"/>
      <c r="F223" s="468"/>
      <c r="G223" s="203"/>
      <c r="H223" s="203"/>
    </row>
    <row r="224" spans="2:8" ht="18" x14ac:dyDescent="0.35">
      <c r="B224" s="120"/>
      <c r="C224" s="147"/>
      <c r="D224" s="208"/>
      <c r="E224" s="210"/>
      <c r="F224" s="468"/>
      <c r="G224" s="203"/>
      <c r="H224" s="203"/>
    </row>
    <row r="225" spans="2:8" ht="105" x14ac:dyDescent="0.35">
      <c r="B225" s="120"/>
      <c r="C225" s="147"/>
      <c r="D225" s="122" t="s">
        <v>119</v>
      </c>
      <c r="E225" s="210"/>
      <c r="F225" s="468"/>
      <c r="G225" s="203"/>
      <c r="H225" s="203"/>
    </row>
    <row r="226" spans="2:8" ht="18" x14ac:dyDescent="0.4">
      <c r="B226" s="120"/>
      <c r="C226" s="147"/>
      <c r="D226" s="125"/>
      <c r="E226" s="210"/>
      <c r="F226" s="468"/>
      <c r="G226" s="203"/>
      <c r="H226" s="203"/>
    </row>
    <row r="227" spans="2:8" ht="18" x14ac:dyDescent="0.4">
      <c r="B227" s="120"/>
      <c r="C227" s="147"/>
      <c r="D227" s="118" t="s">
        <v>120</v>
      </c>
      <c r="E227" s="210"/>
      <c r="F227" s="468"/>
      <c r="G227" s="203"/>
      <c r="H227" s="203"/>
    </row>
    <row r="228" spans="2:8" ht="18" x14ac:dyDescent="0.35">
      <c r="B228" s="120"/>
      <c r="C228" s="147"/>
      <c r="D228" s="122"/>
      <c r="E228" s="210"/>
      <c r="F228" s="468"/>
      <c r="G228" s="203"/>
      <c r="H228" s="203"/>
    </row>
    <row r="229" spans="2:8" ht="70" x14ac:dyDescent="0.35">
      <c r="B229" s="120"/>
      <c r="C229" s="147"/>
      <c r="D229" s="122" t="s">
        <v>121</v>
      </c>
      <c r="E229" s="210"/>
      <c r="F229" s="468"/>
      <c r="G229" s="203"/>
      <c r="H229" s="203"/>
    </row>
    <row r="230" spans="2:8" ht="18" x14ac:dyDescent="0.35">
      <c r="B230" s="120"/>
      <c r="C230" s="147"/>
      <c r="D230" s="122"/>
      <c r="E230" s="210"/>
      <c r="F230" s="468"/>
      <c r="G230" s="203"/>
      <c r="H230" s="203"/>
    </row>
    <row r="231" spans="2:8" ht="105" x14ac:dyDescent="0.35">
      <c r="B231" s="120"/>
      <c r="C231" s="147"/>
      <c r="D231" s="122" t="s">
        <v>122</v>
      </c>
      <c r="E231" s="210"/>
      <c r="F231" s="468"/>
      <c r="G231" s="203"/>
      <c r="H231" s="203"/>
    </row>
    <row r="232" spans="2:8" ht="18" x14ac:dyDescent="0.35">
      <c r="B232" s="120"/>
      <c r="C232" s="147"/>
      <c r="D232" s="122"/>
      <c r="E232" s="210"/>
      <c r="F232" s="468"/>
      <c r="G232" s="203"/>
      <c r="H232" s="203"/>
    </row>
    <row r="233" spans="2:8" ht="70" x14ac:dyDescent="0.35">
      <c r="B233" s="120"/>
      <c r="C233" s="147"/>
      <c r="D233" s="122" t="s">
        <v>123</v>
      </c>
      <c r="E233" s="210"/>
      <c r="F233" s="468"/>
      <c r="G233" s="203"/>
      <c r="H233" s="203"/>
    </row>
    <row r="234" spans="2:8" ht="18" x14ac:dyDescent="0.35">
      <c r="B234" s="120"/>
      <c r="C234" s="147"/>
      <c r="D234" s="122"/>
      <c r="E234" s="210"/>
      <c r="F234" s="468"/>
      <c r="G234" s="203"/>
      <c r="H234" s="203"/>
    </row>
    <row r="235" spans="2:8" ht="18" x14ac:dyDescent="0.35">
      <c r="B235" s="120"/>
      <c r="C235" s="147"/>
      <c r="D235" s="122"/>
      <c r="E235" s="210"/>
      <c r="F235" s="468"/>
      <c r="G235" s="203"/>
      <c r="H235" s="203"/>
    </row>
    <row r="236" spans="2:8" ht="52.5" x14ac:dyDescent="0.35">
      <c r="B236" s="120"/>
      <c r="C236" s="147"/>
      <c r="D236" s="122" t="s">
        <v>124</v>
      </c>
      <c r="E236" s="210"/>
      <c r="F236" s="468"/>
      <c r="G236" s="203"/>
      <c r="H236" s="203"/>
    </row>
    <row r="237" spans="2:8" ht="18" x14ac:dyDescent="0.35">
      <c r="B237" s="120"/>
      <c r="C237" s="147"/>
      <c r="D237" s="122"/>
      <c r="E237" s="210"/>
      <c r="F237" s="468"/>
      <c r="G237" s="203"/>
      <c r="H237" s="203"/>
    </row>
    <row r="238" spans="2:8" ht="87.5" x14ac:dyDescent="0.35">
      <c r="B238" s="120"/>
      <c r="C238" s="147"/>
      <c r="D238" s="122" t="s">
        <v>125</v>
      </c>
      <c r="E238" s="210"/>
      <c r="F238" s="468"/>
      <c r="G238" s="203"/>
      <c r="H238" s="203"/>
    </row>
    <row r="239" spans="2:8" ht="18" x14ac:dyDescent="0.35">
      <c r="B239" s="120"/>
      <c r="C239" s="147"/>
      <c r="D239" s="213"/>
      <c r="E239" s="210"/>
      <c r="F239" s="468"/>
      <c r="G239" s="203"/>
      <c r="H239" s="203"/>
    </row>
    <row r="240" spans="2:8" ht="35" x14ac:dyDescent="0.35">
      <c r="B240" s="120"/>
      <c r="C240" s="147"/>
      <c r="D240" s="122" t="s">
        <v>126</v>
      </c>
      <c r="E240" s="210"/>
      <c r="F240" s="468"/>
      <c r="G240" s="203"/>
      <c r="H240" s="203"/>
    </row>
    <row r="241" spans="2:8" ht="18" x14ac:dyDescent="0.35">
      <c r="B241" s="120"/>
      <c r="C241" s="147"/>
      <c r="D241" s="122"/>
      <c r="E241" s="210"/>
      <c r="F241" s="468"/>
      <c r="G241" s="203"/>
      <c r="H241" s="203"/>
    </row>
    <row r="242" spans="2:8" ht="70" x14ac:dyDescent="0.35">
      <c r="B242" s="120"/>
      <c r="C242" s="147"/>
      <c r="D242" s="122" t="s">
        <v>127</v>
      </c>
      <c r="E242" s="210"/>
      <c r="F242" s="468"/>
      <c r="G242" s="203"/>
      <c r="H242" s="203"/>
    </row>
    <row r="243" spans="2:8" ht="18" x14ac:dyDescent="0.35">
      <c r="B243" s="120"/>
      <c r="C243" s="147"/>
      <c r="D243" s="214"/>
      <c r="E243" s="210"/>
      <c r="F243" s="468"/>
      <c r="G243" s="203"/>
      <c r="H243" s="203"/>
    </row>
    <row r="244" spans="2:8" ht="18" x14ac:dyDescent="0.35">
      <c r="B244" s="120">
        <v>2</v>
      </c>
      <c r="C244" s="147"/>
      <c r="D244" s="122" t="s">
        <v>128</v>
      </c>
      <c r="E244" s="199" t="s">
        <v>6</v>
      </c>
      <c r="F244" s="465">
        <v>1</v>
      </c>
      <c r="G244" s="203">
        <v>0</v>
      </c>
      <c r="H244" s="203">
        <f>+F244*G244</f>
        <v>0</v>
      </c>
    </row>
    <row r="245" spans="2:8" ht="18" x14ac:dyDescent="0.35">
      <c r="B245" s="120"/>
      <c r="C245" s="147"/>
      <c r="D245" s="214"/>
      <c r="E245" s="210"/>
      <c r="F245" s="468"/>
      <c r="G245" s="203"/>
      <c r="H245" s="203"/>
    </row>
    <row r="246" spans="2:8" ht="18" x14ac:dyDescent="0.35">
      <c r="B246" s="120">
        <v>3</v>
      </c>
      <c r="C246" s="147"/>
      <c r="D246" s="122" t="s">
        <v>129</v>
      </c>
      <c r="E246" s="199" t="s">
        <v>179</v>
      </c>
      <c r="F246" s="465">
        <f>F21</f>
        <v>60</v>
      </c>
      <c r="G246" s="203">
        <v>0</v>
      </c>
      <c r="H246" s="203">
        <f>+F246*G246</f>
        <v>0</v>
      </c>
    </row>
    <row r="247" spans="2:8" ht="18" x14ac:dyDescent="0.35">
      <c r="B247" s="120"/>
      <c r="C247" s="147"/>
      <c r="D247" s="215"/>
      <c r="E247" s="120"/>
      <c r="F247" s="468"/>
      <c r="G247" s="203"/>
      <c r="H247" s="203"/>
    </row>
    <row r="248" spans="2:8" ht="18" x14ac:dyDescent="0.35">
      <c r="B248" s="120"/>
      <c r="C248" s="147"/>
      <c r="D248" s="216" t="s">
        <v>328</v>
      </c>
      <c r="E248" s="120"/>
      <c r="F248" s="468"/>
      <c r="G248" s="203"/>
      <c r="H248" s="203"/>
    </row>
    <row r="249" spans="2:8" ht="18" x14ac:dyDescent="0.35">
      <c r="B249" s="120">
        <v>4</v>
      </c>
      <c r="C249" s="147"/>
      <c r="D249" s="215" t="s">
        <v>329</v>
      </c>
      <c r="E249" s="120" t="s">
        <v>6</v>
      </c>
      <c r="F249" s="468">
        <v>4</v>
      </c>
      <c r="G249" s="203">
        <v>0</v>
      </c>
      <c r="H249" s="203">
        <f>+F249*G249</f>
        <v>0</v>
      </c>
    </row>
    <row r="250" spans="2:8" ht="18" x14ac:dyDescent="0.35">
      <c r="B250" s="120"/>
      <c r="C250" s="147"/>
      <c r="D250" s="215"/>
      <c r="E250" s="120"/>
      <c r="F250" s="468"/>
      <c r="G250" s="203"/>
      <c r="H250" s="203"/>
    </row>
    <row r="251" spans="2:8" ht="18" x14ac:dyDescent="0.35">
      <c r="B251" s="120">
        <v>5</v>
      </c>
      <c r="C251" s="147"/>
      <c r="D251" s="215" t="s">
        <v>330</v>
      </c>
      <c r="E251" s="120" t="s">
        <v>6</v>
      </c>
      <c r="F251" s="468">
        <v>8</v>
      </c>
      <c r="G251" s="203">
        <v>0</v>
      </c>
      <c r="H251" s="203">
        <f>+F251*G251</f>
        <v>0</v>
      </c>
    </row>
    <row r="252" spans="2:8" ht="18" x14ac:dyDescent="0.35">
      <c r="B252" s="120"/>
      <c r="C252" s="147"/>
      <c r="D252" s="215"/>
      <c r="E252" s="120"/>
      <c r="F252" s="468"/>
      <c r="G252" s="203"/>
      <c r="H252" s="203"/>
    </row>
    <row r="253" spans="2:8" ht="18" x14ac:dyDescent="0.35">
      <c r="B253" s="120">
        <v>6</v>
      </c>
      <c r="C253" s="147"/>
      <c r="D253" s="215" t="s">
        <v>331</v>
      </c>
      <c r="E253" s="120" t="s">
        <v>6</v>
      </c>
      <c r="F253" s="468">
        <v>8</v>
      </c>
      <c r="G253" s="203">
        <v>0</v>
      </c>
      <c r="H253" s="203">
        <f>+F253*G253</f>
        <v>0</v>
      </c>
    </row>
    <row r="254" spans="2:8" ht="18" x14ac:dyDescent="0.35">
      <c r="B254" s="120"/>
      <c r="C254" s="147"/>
      <c r="D254" s="215"/>
      <c r="E254" s="120"/>
      <c r="F254" s="468"/>
      <c r="G254" s="203"/>
      <c r="H254" s="203"/>
    </row>
    <row r="255" spans="2:8" ht="18" x14ac:dyDescent="0.35">
      <c r="B255" s="120">
        <v>7</v>
      </c>
      <c r="C255" s="147"/>
      <c r="D255" s="215" t="s">
        <v>332</v>
      </c>
      <c r="E255" s="120" t="s">
        <v>6</v>
      </c>
      <c r="F255" s="468">
        <v>8</v>
      </c>
      <c r="G255" s="203">
        <v>0</v>
      </c>
      <c r="H255" s="203">
        <f>+F255*G255</f>
        <v>0</v>
      </c>
    </row>
    <row r="256" spans="2:8" ht="18" x14ac:dyDescent="0.35">
      <c r="B256" s="120"/>
      <c r="C256" s="147"/>
      <c r="D256" s="215"/>
      <c r="E256" s="120"/>
      <c r="F256" s="468"/>
      <c r="G256" s="203"/>
      <c r="H256" s="203"/>
    </row>
    <row r="257" spans="2:9" ht="18" x14ac:dyDescent="0.35">
      <c r="B257" s="120">
        <v>8</v>
      </c>
      <c r="C257" s="147"/>
      <c r="D257" s="215" t="s">
        <v>333</v>
      </c>
      <c r="E257" s="120" t="s">
        <v>6</v>
      </c>
      <c r="F257" s="468">
        <v>8</v>
      </c>
      <c r="G257" s="203">
        <v>0</v>
      </c>
      <c r="H257" s="203">
        <f>+F257*G257</f>
        <v>0</v>
      </c>
    </row>
    <row r="258" spans="2:9" ht="18" x14ac:dyDescent="0.35">
      <c r="B258" s="120"/>
      <c r="C258" s="147"/>
      <c r="D258" s="215"/>
      <c r="E258" s="120"/>
      <c r="F258" s="468"/>
      <c r="G258" s="203"/>
      <c r="H258" s="203"/>
    </row>
    <row r="259" spans="2:9" ht="18" x14ac:dyDescent="0.35">
      <c r="B259" s="120">
        <v>9</v>
      </c>
      <c r="C259" s="147"/>
      <c r="D259" s="215" t="s">
        <v>334</v>
      </c>
      <c r="E259" s="120" t="s">
        <v>6</v>
      </c>
      <c r="F259" s="468">
        <v>8</v>
      </c>
      <c r="G259" s="203">
        <v>0</v>
      </c>
      <c r="H259" s="203">
        <f>+F259*G259</f>
        <v>0</v>
      </c>
    </row>
    <row r="260" spans="2:9" ht="18" x14ac:dyDescent="0.35">
      <c r="B260" s="120"/>
      <c r="C260" s="147"/>
      <c r="D260" s="215"/>
      <c r="E260" s="120"/>
      <c r="F260" s="468"/>
      <c r="G260" s="203"/>
      <c r="H260" s="203"/>
    </row>
    <row r="261" spans="2:9" ht="18" x14ac:dyDescent="0.35">
      <c r="B261" s="120">
        <v>10</v>
      </c>
      <c r="C261" s="147"/>
      <c r="D261" s="215" t="s">
        <v>335</v>
      </c>
      <c r="E261" s="120" t="s">
        <v>6</v>
      </c>
      <c r="F261" s="468">
        <v>4</v>
      </c>
      <c r="G261" s="203">
        <v>0</v>
      </c>
      <c r="H261" s="203">
        <f>+F261*G261</f>
        <v>0</v>
      </c>
    </row>
    <row r="262" spans="2:9" x14ac:dyDescent="0.35">
      <c r="B262" s="120"/>
      <c r="C262"/>
      <c r="D262" s="215"/>
      <c r="E262" s="120"/>
      <c r="F262" s="468"/>
      <c r="G262" s="203"/>
      <c r="H262" s="203"/>
      <c r="I262"/>
    </row>
    <row r="263" spans="2:9" x14ac:dyDescent="0.35">
      <c r="B263" s="120">
        <v>11</v>
      </c>
      <c r="C263"/>
      <c r="D263" s="215" t="s">
        <v>336</v>
      </c>
      <c r="E263" s="120" t="s">
        <v>6</v>
      </c>
      <c r="F263" s="468">
        <v>2</v>
      </c>
      <c r="G263" s="203">
        <v>0</v>
      </c>
      <c r="H263" s="203">
        <f>+F263*G263</f>
        <v>0</v>
      </c>
      <c r="I263"/>
    </row>
    <row r="264" spans="2:9" x14ac:dyDescent="0.35">
      <c r="B264" s="120"/>
      <c r="C264"/>
      <c r="D264" s="215"/>
      <c r="E264" s="120"/>
      <c r="F264" s="468"/>
      <c r="G264" s="203"/>
      <c r="H264" s="203"/>
      <c r="I264"/>
    </row>
    <row r="265" spans="2:9" x14ac:dyDescent="0.35">
      <c r="B265" s="120">
        <v>12</v>
      </c>
      <c r="C265"/>
      <c r="D265" s="215" t="s">
        <v>337</v>
      </c>
      <c r="E265" s="120" t="s">
        <v>6</v>
      </c>
      <c r="F265" s="468">
        <v>2</v>
      </c>
      <c r="G265" s="203">
        <v>0</v>
      </c>
      <c r="H265" s="203">
        <f>+F265*G265</f>
        <v>0</v>
      </c>
      <c r="I265"/>
    </row>
    <row r="266" spans="2:9" x14ac:dyDescent="0.35">
      <c r="B266" s="120"/>
      <c r="C266"/>
      <c r="D266" s="215"/>
      <c r="E266" s="120"/>
      <c r="F266" s="468"/>
      <c r="G266" s="203"/>
      <c r="H266" s="203"/>
      <c r="I266"/>
    </row>
    <row r="267" spans="2:9" x14ac:dyDescent="0.35">
      <c r="B267" s="120">
        <v>13</v>
      </c>
      <c r="C267"/>
      <c r="D267" s="215" t="s">
        <v>338</v>
      </c>
      <c r="E267" s="120" t="s">
        <v>6</v>
      </c>
      <c r="F267" s="468">
        <v>2</v>
      </c>
      <c r="G267" s="203">
        <v>0</v>
      </c>
      <c r="H267" s="203">
        <f>+F267*G267</f>
        <v>0</v>
      </c>
      <c r="I267"/>
    </row>
    <row r="268" spans="2:9" x14ac:dyDescent="0.35">
      <c r="B268" s="120"/>
      <c r="C268"/>
      <c r="D268" s="215"/>
      <c r="E268" s="120"/>
      <c r="F268" s="468"/>
      <c r="G268" s="203"/>
      <c r="H268" s="203"/>
      <c r="I268"/>
    </row>
    <row r="269" spans="2:9" ht="18" x14ac:dyDescent="0.35">
      <c r="B269" s="120">
        <v>14</v>
      </c>
      <c r="C269" s="147"/>
      <c r="D269" s="215" t="s">
        <v>339</v>
      </c>
      <c r="E269" s="120" t="s">
        <v>6</v>
      </c>
      <c r="F269" s="468">
        <v>2</v>
      </c>
      <c r="G269" s="203">
        <v>0</v>
      </c>
      <c r="H269" s="203">
        <f>+F269*G269</f>
        <v>0</v>
      </c>
    </row>
    <row r="270" spans="2:9" ht="18" x14ac:dyDescent="0.35">
      <c r="B270" s="242"/>
      <c r="C270" s="147"/>
      <c r="D270" s="217"/>
      <c r="E270" s="218"/>
      <c r="F270" s="468"/>
      <c r="G270" s="203"/>
      <c r="H270" s="203"/>
    </row>
    <row r="271" spans="2:9" s="100" customFormat="1" ht="18" x14ac:dyDescent="0.4">
      <c r="B271" s="102"/>
      <c r="C271" s="102"/>
      <c r="D271" s="103" t="s">
        <v>167</v>
      </c>
      <c r="E271" s="104"/>
      <c r="F271" s="450"/>
      <c r="G271" s="471"/>
      <c r="H271" s="105">
        <f>SUM(H8:H270)</f>
        <v>0</v>
      </c>
      <c r="I271" s="106"/>
    </row>
    <row r="272" spans="2:9" ht="18" x14ac:dyDescent="0.35">
      <c r="B272" s="219"/>
      <c r="C272" s="6"/>
      <c r="D272" s="107"/>
      <c r="E272" s="108"/>
      <c r="F272" s="109"/>
      <c r="G272" s="190"/>
      <c r="H272" s="190"/>
    </row>
    <row r="273" spans="2:8" ht="18" x14ac:dyDescent="0.35">
      <c r="B273" s="220"/>
      <c r="C273" s="153"/>
      <c r="D273" s="111"/>
      <c r="E273" s="112"/>
      <c r="F273" s="6"/>
      <c r="G273" s="192"/>
      <c r="H273" s="192"/>
    </row>
    <row r="274" spans="2:8" x14ac:dyDescent="0.35">
      <c r="B274" s="219"/>
      <c r="C274" s="154"/>
      <c r="D274" s="5"/>
      <c r="E274" s="5"/>
      <c r="F274" s="6"/>
      <c r="G274" s="192"/>
      <c r="H274" s="192"/>
    </row>
    <row r="275" spans="2:8" x14ac:dyDescent="0.35">
      <c r="B275" s="219"/>
      <c r="C275" s="154"/>
      <c r="D275" s="5"/>
      <c r="E275" s="5"/>
      <c r="F275" s="6"/>
      <c r="G275" s="192"/>
      <c r="H275" s="192"/>
    </row>
    <row r="276" spans="2:8" x14ac:dyDescent="0.35">
      <c r="B276" s="219"/>
      <c r="C276" s="154"/>
      <c r="D276" s="5"/>
      <c r="E276" s="5"/>
      <c r="F276" s="6"/>
      <c r="G276" s="192"/>
      <c r="H276" s="192"/>
    </row>
    <row r="277" spans="2:8" x14ac:dyDescent="0.35">
      <c r="B277" s="219"/>
      <c r="C277" s="154"/>
      <c r="D277" s="5"/>
      <c r="E277" s="5"/>
      <c r="F277" s="6"/>
      <c r="G277" s="192"/>
      <c r="H277" s="192"/>
    </row>
    <row r="278" spans="2:8" x14ac:dyDescent="0.35">
      <c r="B278" s="219"/>
      <c r="C278" s="154"/>
      <c r="D278" s="5"/>
      <c r="E278" s="5"/>
      <c r="F278" s="6"/>
      <c r="G278" s="192"/>
      <c r="H278" s="192"/>
    </row>
    <row r="279" spans="2:8" x14ac:dyDescent="0.35">
      <c r="B279" s="219"/>
      <c r="C279" s="154"/>
      <c r="D279" s="5"/>
      <c r="E279" s="5"/>
      <c r="F279" s="6"/>
      <c r="G279" s="192"/>
      <c r="H279" s="192"/>
    </row>
    <row r="280" spans="2:8" x14ac:dyDescent="0.35">
      <c r="B280" s="219"/>
      <c r="C280" s="154"/>
      <c r="D280" s="5"/>
      <c r="E280" s="5"/>
      <c r="F280" s="6"/>
      <c r="G280" s="192"/>
      <c r="H280" s="192"/>
    </row>
    <row r="281" spans="2:8" x14ac:dyDescent="0.35">
      <c r="B281" s="219"/>
      <c r="C281" s="154"/>
      <c r="D281" s="5"/>
      <c r="E281" s="5"/>
      <c r="F281" s="6"/>
      <c r="G281" s="192"/>
      <c r="H281" s="192"/>
    </row>
    <row r="282" spans="2:8" x14ac:dyDescent="0.35">
      <c r="B282" s="219"/>
      <c r="C282" s="154"/>
      <c r="D282" s="5"/>
      <c r="E282" s="5"/>
      <c r="F282" s="6"/>
      <c r="G282" s="192"/>
      <c r="H282" s="192"/>
    </row>
    <row r="283" spans="2:8" x14ac:dyDescent="0.35">
      <c r="B283" s="219"/>
      <c r="C283" s="154"/>
      <c r="D283" s="5"/>
      <c r="E283" s="5"/>
      <c r="F283" s="6"/>
      <c r="G283" s="192"/>
      <c r="H283" s="192"/>
    </row>
    <row r="284" spans="2:8" x14ac:dyDescent="0.35">
      <c r="B284" s="219"/>
      <c r="C284" s="154"/>
      <c r="D284" s="5"/>
      <c r="E284" s="5"/>
      <c r="F284" s="6"/>
      <c r="G284" s="192"/>
      <c r="H284" s="192"/>
    </row>
    <row r="285" spans="2:8" x14ac:dyDescent="0.35">
      <c r="B285" s="219"/>
      <c r="C285" s="154"/>
      <c r="D285" s="5"/>
      <c r="E285" s="5"/>
      <c r="F285" s="6"/>
      <c r="G285" s="192"/>
      <c r="H285" s="192"/>
    </row>
    <row r="286" spans="2:8" x14ac:dyDescent="0.35">
      <c r="B286" s="219"/>
      <c r="C286" s="154"/>
      <c r="D286" s="5"/>
      <c r="E286" s="5"/>
      <c r="F286" s="6"/>
      <c r="G286" s="192"/>
      <c r="H286" s="192"/>
    </row>
    <row r="287" spans="2:8" x14ac:dyDescent="0.35">
      <c r="B287" s="219"/>
      <c r="C287" s="154"/>
      <c r="D287" s="5"/>
      <c r="E287" s="5"/>
      <c r="F287" s="6"/>
      <c r="G287" s="192"/>
      <c r="H287" s="192"/>
    </row>
    <row r="288" spans="2:8" x14ac:dyDescent="0.35">
      <c r="B288" s="219"/>
      <c r="C288" s="154"/>
      <c r="D288" s="5"/>
      <c r="E288" s="5"/>
      <c r="F288" s="6"/>
      <c r="G288" s="192"/>
      <c r="H288" s="192"/>
    </row>
    <row r="289" spans="2:8" x14ac:dyDescent="0.35">
      <c r="B289" s="219"/>
      <c r="C289" s="154"/>
      <c r="D289" s="5"/>
      <c r="E289" s="5"/>
      <c r="F289" s="6"/>
      <c r="G289" s="192"/>
      <c r="H289" s="192"/>
    </row>
    <row r="290" spans="2:8" x14ac:dyDescent="0.35">
      <c r="B290" s="219"/>
      <c r="C290" s="154"/>
      <c r="D290" s="5"/>
      <c r="E290" s="5"/>
      <c r="F290" s="6"/>
      <c r="G290" s="192"/>
      <c r="H290" s="192"/>
    </row>
    <row r="291" spans="2:8" x14ac:dyDescent="0.35">
      <c r="B291" s="219"/>
      <c r="C291" s="154"/>
      <c r="D291" s="5"/>
      <c r="E291" s="5"/>
      <c r="F291" s="6"/>
      <c r="G291" s="192"/>
      <c r="H291" s="192"/>
    </row>
    <row r="292" spans="2:8" x14ac:dyDescent="0.35">
      <c r="B292" s="219"/>
      <c r="C292" s="154"/>
      <c r="D292" s="5"/>
      <c r="E292" s="5"/>
      <c r="F292" s="6"/>
      <c r="G292" s="192"/>
      <c r="H292" s="192"/>
    </row>
    <row r="293" spans="2:8" x14ac:dyDescent="0.35">
      <c r="B293" s="219"/>
      <c r="C293" s="154"/>
      <c r="D293" s="5"/>
      <c r="E293" s="5"/>
      <c r="F293" s="6"/>
      <c r="G293" s="192"/>
      <c r="H293" s="192"/>
    </row>
    <row r="294" spans="2:8" x14ac:dyDescent="0.35">
      <c r="B294" s="219"/>
      <c r="C294" s="154"/>
      <c r="D294" s="5"/>
      <c r="E294" s="5"/>
      <c r="F294" s="6"/>
      <c r="G294" s="192"/>
      <c r="H294" s="192"/>
    </row>
    <row r="295" spans="2:8" x14ac:dyDescent="0.35">
      <c r="B295" s="219"/>
      <c r="C295" s="154"/>
      <c r="D295" s="5"/>
      <c r="E295" s="5"/>
      <c r="F295" s="6"/>
      <c r="G295" s="192"/>
      <c r="H295" s="192"/>
    </row>
    <row r="296" spans="2:8" x14ac:dyDescent="0.35">
      <c r="B296" s="219"/>
      <c r="C296" s="154"/>
      <c r="D296" s="5"/>
      <c r="E296" s="5"/>
      <c r="F296" s="6"/>
      <c r="G296" s="192"/>
      <c r="H296" s="192"/>
    </row>
    <row r="297" spans="2:8" x14ac:dyDescent="0.35">
      <c r="B297" s="219"/>
      <c r="C297" s="154"/>
      <c r="D297" s="5"/>
      <c r="E297" s="5"/>
      <c r="F297" s="6"/>
      <c r="G297" s="192"/>
      <c r="H297" s="192"/>
    </row>
    <row r="298" spans="2:8" x14ac:dyDescent="0.35">
      <c r="B298" s="219"/>
      <c r="C298" s="154"/>
      <c r="D298" s="5"/>
      <c r="E298" s="5"/>
      <c r="F298" s="6"/>
      <c r="G298" s="192"/>
      <c r="H298" s="192"/>
    </row>
    <row r="299" spans="2:8" x14ac:dyDescent="0.35">
      <c r="B299" s="219"/>
      <c r="C299" s="154"/>
      <c r="D299" s="5"/>
      <c r="E299" s="5"/>
      <c r="F299" s="6"/>
      <c r="G299" s="192"/>
      <c r="H299" s="192"/>
    </row>
    <row r="300" spans="2:8" x14ac:dyDescent="0.35">
      <c r="B300" s="219"/>
      <c r="C300" s="154"/>
      <c r="D300" s="5"/>
      <c r="E300" s="5"/>
      <c r="F300" s="6"/>
      <c r="G300" s="192"/>
      <c r="H300" s="192"/>
    </row>
    <row r="301" spans="2:8" x14ac:dyDescent="0.35">
      <c r="B301" s="219"/>
      <c r="C301" s="154"/>
      <c r="D301" s="5"/>
      <c r="E301" s="5"/>
      <c r="F301" s="6"/>
      <c r="G301" s="192"/>
      <c r="H301" s="192"/>
    </row>
    <row r="302" spans="2:8" x14ac:dyDescent="0.35">
      <c r="B302" s="219"/>
      <c r="C302" s="154"/>
      <c r="D302" s="5"/>
      <c r="E302" s="5"/>
      <c r="F302" s="6"/>
      <c r="G302" s="192"/>
      <c r="H302" s="192"/>
    </row>
    <row r="303" spans="2:8" x14ac:dyDescent="0.35">
      <c r="B303" s="219"/>
      <c r="C303" s="154"/>
      <c r="D303" s="5"/>
      <c r="E303" s="5"/>
      <c r="F303" s="6"/>
      <c r="G303" s="192"/>
      <c r="H303" s="192"/>
    </row>
    <row r="304" spans="2:8" x14ac:dyDescent="0.35">
      <c r="B304" s="219"/>
      <c r="C304" s="154"/>
      <c r="D304" s="5"/>
      <c r="E304" s="5"/>
      <c r="F304" s="6"/>
      <c r="G304" s="192"/>
      <c r="H304" s="192"/>
    </row>
    <row r="305" spans="2:8" x14ac:dyDescent="0.35">
      <c r="B305" s="219"/>
      <c r="C305" s="154"/>
      <c r="D305" s="5"/>
      <c r="E305" s="5"/>
      <c r="F305" s="6"/>
      <c r="G305" s="192"/>
      <c r="H305" s="192"/>
    </row>
    <row r="306" spans="2:8" x14ac:dyDescent="0.35">
      <c r="B306" s="219"/>
      <c r="C306" s="154"/>
      <c r="D306" s="5"/>
      <c r="E306" s="5"/>
      <c r="F306" s="6"/>
      <c r="G306" s="192"/>
      <c r="H306" s="192"/>
    </row>
    <row r="307" spans="2:8" x14ac:dyDescent="0.35">
      <c r="B307" s="219"/>
      <c r="C307" s="154"/>
      <c r="D307" s="5"/>
      <c r="E307" s="5"/>
      <c r="F307" s="6"/>
      <c r="G307" s="192"/>
      <c r="H307" s="192"/>
    </row>
    <row r="308" spans="2:8" x14ac:dyDescent="0.35">
      <c r="B308" s="219"/>
      <c r="C308" s="154"/>
      <c r="D308" s="5"/>
      <c r="E308" s="5"/>
      <c r="F308" s="6"/>
      <c r="G308" s="192"/>
      <c r="H308" s="192"/>
    </row>
    <row r="309" spans="2:8" x14ac:dyDescent="0.35">
      <c r="B309" s="219"/>
      <c r="C309" s="154"/>
      <c r="D309" s="5"/>
      <c r="E309" s="5"/>
      <c r="F309" s="6"/>
      <c r="G309" s="192"/>
      <c r="H309" s="192"/>
    </row>
    <row r="310" spans="2:8" x14ac:dyDescent="0.35">
      <c r="B310" s="219"/>
      <c r="C310" s="154"/>
      <c r="D310" s="5"/>
      <c r="E310" s="5"/>
      <c r="F310" s="6"/>
      <c r="G310" s="192"/>
      <c r="H310" s="192"/>
    </row>
    <row r="311" spans="2:8" x14ac:dyDescent="0.35">
      <c r="B311" s="219"/>
      <c r="C311" s="154"/>
      <c r="D311" s="5"/>
      <c r="E311" s="5"/>
      <c r="F311" s="6"/>
      <c r="G311" s="192"/>
      <c r="H311" s="192"/>
    </row>
    <row r="312" spans="2:8" x14ac:dyDescent="0.35">
      <c r="B312" s="219"/>
      <c r="C312" s="154"/>
      <c r="D312" s="5"/>
      <c r="E312" s="5"/>
      <c r="F312" s="6"/>
      <c r="G312" s="192"/>
      <c r="H312" s="192"/>
    </row>
    <row r="313" spans="2:8" x14ac:dyDescent="0.35">
      <c r="B313" s="219"/>
      <c r="C313" s="154"/>
      <c r="D313" s="5"/>
      <c r="E313" s="5"/>
      <c r="F313" s="6"/>
      <c r="G313" s="192"/>
      <c r="H313" s="192"/>
    </row>
    <row r="314" spans="2:8" x14ac:dyDescent="0.35">
      <c r="B314" s="219"/>
      <c r="C314" s="154"/>
      <c r="D314" s="5"/>
      <c r="E314" s="5"/>
      <c r="F314" s="6"/>
      <c r="G314" s="192"/>
      <c r="H314" s="192"/>
    </row>
    <row r="315" spans="2:8" x14ac:dyDescent="0.35">
      <c r="B315" s="219"/>
      <c r="C315" s="154"/>
      <c r="D315" s="5"/>
      <c r="E315" s="5"/>
      <c r="F315" s="6"/>
      <c r="G315" s="192"/>
      <c r="H315" s="192"/>
    </row>
    <row r="316" spans="2:8" x14ac:dyDescent="0.35">
      <c r="B316" s="219"/>
      <c r="C316" s="154"/>
      <c r="D316" s="5"/>
      <c r="E316" s="5"/>
      <c r="F316" s="6"/>
      <c r="G316" s="192"/>
      <c r="H316" s="192"/>
    </row>
    <row r="317" spans="2:8" x14ac:dyDescent="0.35">
      <c r="B317" s="219"/>
      <c r="C317" s="154"/>
      <c r="D317" s="5"/>
      <c r="E317" s="5"/>
      <c r="F317" s="6"/>
      <c r="G317" s="192"/>
      <c r="H317" s="192"/>
    </row>
    <row r="318" spans="2:8" x14ac:dyDescent="0.35">
      <c r="B318" s="219"/>
      <c r="C318" s="154"/>
      <c r="D318" s="5"/>
      <c r="E318" s="5"/>
      <c r="F318" s="6"/>
      <c r="G318" s="192"/>
      <c r="H318" s="192"/>
    </row>
    <row r="319" spans="2:8" x14ac:dyDescent="0.35">
      <c r="B319" s="219"/>
      <c r="C319" s="154"/>
      <c r="D319" s="5"/>
      <c r="E319" s="5"/>
      <c r="F319" s="6"/>
      <c r="G319" s="192"/>
      <c r="H319" s="192"/>
    </row>
    <row r="320" spans="2:8" x14ac:dyDescent="0.35">
      <c r="B320" s="219"/>
      <c r="C320" s="154"/>
      <c r="D320" s="5"/>
      <c r="E320" s="5"/>
      <c r="F320" s="6"/>
      <c r="G320" s="192"/>
      <c r="H320" s="192"/>
    </row>
    <row r="321" spans="2:8" x14ac:dyDescent="0.35">
      <c r="B321" s="219"/>
      <c r="C321" s="154"/>
      <c r="D321" s="5"/>
      <c r="E321" s="5"/>
      <c r="F321" s="6"/>
      <c r="G321" s="192"/>
      <c r="H321" s="192"/>
    </row>
    <row r="322" spans="2:8" x14ac:dyDescent="0.35">
      <c r="B322" s="219"/>
      <c r="C322" s="154"/>
      <c r="D322" s="5"/>
      <c r="E322" s="5"/>
      <c r="F322" s="6"/>
      <c r="G322" s="192"/>
      <c r="H322" s="192"/>
    </row>
    <row r="323" spans="2:8" x14ac:dyDescent="0.35">
      <c r="B323" s="219"/>
      <c r="C323" s="154"/>
      <c r="D323" s="5"/>
      <c r="E323" s="5"/>
      <c r="F323" s="6"/>
      <c r="G323" s="192"/>
      <c r="H323" s="192"/>
    </row>
    <row r="324" spans="2:8" x14ac:dyDescent="0.35">
      <c r="B324" s="219"/>
      <c r="C324" s="154"/>
      <c r="D324" s="5"/>
      <c r="E324" s="5"/>
      <c r="F324" s="6"/>
      <c r="G324" s="192"/>
      <c r="H324" s="192"/>
    </row>
    <row r="325" spans="2:8" x14ac:dyDescent="0.35">
      <c r="B325" s="219"/>
      <c r="C325" s="154"/>
      <c r="D325" s="5"/>
      <c r="E325" s="5"/>
      <c r="F325" s="6"/>
      <c r="G325" s="192"/>
      <c r="H325" s="192"/>
    </row>
    <row r="326" spans="2:8" x14ac:dyDescent="0.35">
      <c r="B326" s="219"/>
      <c r="C326" s="154"/>
      <c r="D326" s="5"/>
      <c r="E326" s="5"/>
      <c r="F326" s="6"/>
      <c r="G326" s="192"/>
      <c r="H326" s="192"/>
    </row>
    <row r="327" spans="2:8" x14ac:dyDescent="0.35">
      <c r="B327" s="219"/>
      <c r="C327" s="154"/>
      <c r="D327" s="5"/>
      <c r="E327" s="5"/>
      <c r="F327" s="6"/>
      <c r="G327" s="192"/>
      <c r="H327" s="192"/>
    </row>
    <row r="328" spans="2:8" x14ac:dyDescent="0.35">
      <c r="B328" s="219"/>
      <c r="C328" s="154"/>
      <c r="D328" s="5"/>
      <c r="E328" s="5"/>
      <c r="F328" s="6"/>
      <c r="G328" s="192"/>
      <c r="H328" s="192"/>
    </row>
    <row r="329" spans="2:8" x14ac:dyDescent="0.35">
      <c r="B329" s="219"/>
      <c r="C329" s="154"/>
      <c r="D329" s="5"/>
      <c r="E329" s="5"/>
      <c r="F329" s="6"/>
      <c r="G329" s="192"/>
      <c r="H329" s="192"/>
    </row>
    <row r="330" spans="2:8" x14ac:dyDescent="0.35">
      <c r="B330" s="219"/>
      <c r="C330" s="154"/>
      <c r="D330" s="5"/>
      <c r="E330" s="5"/>
      <c r="F330" s="6"/>
      <c r="G330" s="192"/>
      <c r="H330" s="192"/>
    </row>
    <row r="331" spans="2:8" x14ac:dyDescent="0.35">
      <c r="B331" s="219"/>
      <c r="C331" s="154"/>
      <c r="D331" s="5"/>
      <c r="E331" s="5"/>
      <c r="F331" s="6"/>
      <c r="G331" s="192"/>
      <c r="H331" s="192"/>
    </row>
    <row r="332" spans="2:8" x14ac:dyDescent="0.35">
      <c r="B332" s="219"/>
      <c r="C332" s="154"/>
      <c r="D332" s="5"/>
      <c r="E332" s="5"/>
      <c r="F332" s="6"/>
      <c r="G332" s="192"/>
      <c r="H332" s="192"/>
    </row>
    <row r="333" spans="2:8" x14ac:dyDescent="0.35">
      <c r="B333" s="219"/>
      <c r="C333" s="154"/>
      <c r="D333" s="5"/>
      <c r="E333" s="5"/>
      <c r="F333" s="6"/>
      <c r="G333" s="192"/>
      <c r="H333" s="192"/>
    </row>
    <row r="334" spans="2:8" x14ac:dyDescent="0.35">
      <c r="B334" s="219"/>
      <c r="C334" s="154"/>
      <c r="D334" s="5"/>
      <c r="E334" s="5"/>
      <c r="F334" s="6"/>
      <c r="G334" s="192"/>
      <c r="H334" s="192"/>
    </row>
    <row r="335" spans="2:8" x14ac:dyDescent="0.35">
      <c r="B335" s="219"/>
      <c r="C335" s="154"/>
      <c r="D335" s="5"/>
      <c r="E335" s="5"/>
      <c r="F335" s="6"/>
      <c r="G335" s="192"/>
      <c r="H335" s="192"/>
    </row>
    <row r="336" spans="2:8" x14ac:dyDescent="0.35">
      <c r="B336" s="219"/>
      <c r="C336" s="154"/>
      <c r="D336" s="5"/>
      <c r="E336" s="5"/>
      <c r="F336" s="6"/>
      <c r="G336" s="192"/>
      <c r="H336" s="192"/>
    </row>
    <row r="337" spans="2:8" x14ac:dyDescent="0.35">
      <c r="B337" s="219"/>
      <c r="C337" s="154"/>
      <c r="D337" s="5"/>
      <c r="E337" s="5"/>
      <c r="F337" s="6"/>
      <c r="G337" s="192"/>
      <c r="H337" s="192"/>
    </row>
    <row r="338" spans="2:8" x14ac:dyDescent="0.35">
      <c r="B338" s="219"/>
      <c r="C338" s="154"/>
      <c r="D338" s="5"/>
      <c r="E338" s="5"/>
      <c r="F338" s="6"/>
      <c r="G338" s="192"/>
      <c r="H338" s="192"/>
    </row>
    <row r="339" spans="2:8" x14ac:dyDescent="0.35">
      <c r="B339" s="219"/>
      <c r="C339" s="154"/>
      <c r="D339" s="5"/>
      <c r="E339" s="5"/>
      <c r="F339" s="6"/>
      <c r="G339" s="192"/>
      <c r="H339" s="192"/>
    </row>
    <row r="340" spans="2:8" x14ac:dyDescent="0.35">
      <c r="B340" s="219"/>
      <c r="C340" s="154"/>
      <c r="D340" s="5"/>
      <c r="E340" s="5"/>
      <c r="F340" s="6"/>
      <c r="G340" s="192"/>
      <c r="H340" s="192"/>
    </row>
    <row r="341" spans="2:8" x14ac:dyDescent="0.35">
      <c r="B341" s="219"/>
      <c r="C341" s="154"/>
      <c r="D341" s="5"/>
      <c r="E341" s="5"/>
      <c r="F341" s="6"/>
      <c r="G341" s="192"/>
      <c r="H341" s="192"/>
    </row>
    <row r="342" spans="2:8" x14ac:dyDescent="0.35">
      <c r="B342" s="219"/>
      <c r="C342" s="154"/>
      <c r="D342" s="5"/>
      <c r="E342" s="5"/>
      <c r="F342" s="6"/>
      <c r="G342" s="192"/>
      <c r="H342" s="192"/>
    </row>
    <row r="343" spans="2:8" x14ac:dyDescent="0.35">
      <c r="B343" s="219"/>
      <c r="C343" s="154"/>
      <c r="D343" s="5"/>
      <c r="E343" s="5"/>
      <c r="F343" s="6"/>
      <c r="G343" s="192"/>
      <c r="H343" s="192"/>
    </row>
    <row r="344" spans="2:8" x14ac:dyDescent="0.35">
      <c r="B344" s="219"/>
      <c r="C344" s="154"/>
      <c r="D344" s="5"/>
      <c r="E344" s="5"/>
      <c r="F344" s="6"/>
      <c r="G344" s="192"/>
      <c r="H344" s="192"/>
    </row>
    <row r="345" spans="2:8" x14ac:dyDescent="0.35">
      <c r="B345" s="219"/>
      <c r="C345" s="154"/>
      <c r="D345" s="5"/>
      <c r="E345" s="5"/>
      <c r="F345" s="6"/>
      <c r="G345" s="192"/>
      <c r="H345" s="192"/>
    </row>
    <row r="346" spans="2:8" x14ac:dyDescent="0.35">
      <c r="B346" s="219"/>
      <c r="C346" s="154"/>
      <c r="D346" s="5"/>
      <c r="E346" s="5"/>
      <c r="F346" s="6"/>
      <c r="G346" s="192"/>
      <c r="H346" s="192"/>
    </row>
    <row r="347" spans="2:8" x14ac:dyDescent="0.35">
      <c r="B347" s="219"/>
      <c r="C347" s="154"/>
      <c r="D347" s="5"/>
      <c r="E347" s="5"/>
      <c r="F347" s="6"/>
      <c r="G347" s="192"/>
      <c r="H347" s="192"/>
    </row>
    <row r="348" spans="2:8" x14ac:dyDescent="0.35">
      <c r="B348" s="219"/>
      <c r="C348" s="154"/>
      <c r="D348" s="5"/>
      <c r="E348" s="5"/>
      <c r="F348" s="6"/>
      <c r="G348" s="192"/>
      <c r="H348" s="192"/>
    </row>
    <row r="349" spans="2:8" x14ac:dyDescent="0.35">
      <c r="B349" s="219"/>
      <c r="C349" s="154"/>
      <c r="D349" s="5"/>
      <c r="E349" s="5"/>
      <c r="F349" s="6"/>
      <c r="G349" s="192"/>
      <c r="H349" s="192"/>
    </row>
    <row r="350" spans="2:8" x14ac:dyDescent="0.35">
      <c r="B350" s="219"/>
      <c r="C350" s="154"/>
      <c r="D350" s="5"/>
      <c r="E350" s="5"/>
      <c r="F350" s="6"/>
      <c r="G350" s="192"/>
      <c r="H350" s="192"/>
    </row>
    <row r="351" spans="2:8" x14ac:dyDescent="0.35">
      <c r="B351" s="219"/>
      <c r="C351" s="154"/>
      <c r="D351" s="5"/>
      <c r="E351" s="5"/>
      <c r="F351" s="6"/>
      <c r="G351" s="192"/>
      <c r="H351" s="192"/>
    </row>
    <row r="352" spans="2:8" x14ac:dyDescent="0.35">
      <c r="B352" s="219"/>
      <c r="C352" s="154"/>
      <c r="D352" s="5"/>
      <c r="E352" s="5"/>
      <c r="F352" s="6"/>
      <c r="G352" s="192"/>
      <c r="H352" s="192"/>
    </row>
    <row r="353" spans="2:8" x14ac:dyDescent="0.35">
      <c r="B353" s="219"/>
      <c r="C353" s="154"/>
      <c r="D353" s="5"/>
      <c r="E353" s="5"/>
      <c r="F353" s="6"/>
      <c r="G353" s="192"/>
      <c r="H353" s="192"/>
    </row>
    <row r="354" spans="2:8" x14ac:dyDescent="0.35">
      <c r="B354" s="219"/>
      <c r="C354" s="154"/>
      <c r="D354" s="5"/>
      <c r="E354" s="5"/>
      <c r="F354" s="6"/>
      <c r="G354" s="192"/>
      <c r="H354" s="192"/>
    </row>
    <row r="355" spans="2:8" x14ac:dyDescent="0.35">
      <c r="B355" s="219"/>
      <c r="C355" s="154"/>
      <c r="D355" s="5"/>
      <c r="E355" s="5"/>
      <c r="F355" s="6"/>
      <c r="G355" s="192"/>
      <c r="H355" s="192"/>
    </row>
    <row r="356" spans="2:8" x14ac:dyDescent="0.35">
      <c r="B356" s="219"/>
      <c r="C356" s="154"/>
      <c r="D356" s="5"/>
      <c r="E356" s="5"/>
      <c r="F356" s="6"/>
      <c r="G356" s="192"/>
      <c r="H356" s="192"/>
    </row>
    <row r="357" spans="2:8" x14ac:dyDescent="0.35">
      <c r="B357" s="219"/>
      <c r="C357" s="154"/>
      <c r="D357" s="5"/>
      <c r="E357" s="5"/>
      <c r="F357" s="6"/>
      <c r="G357" s="192"/>
      <c r="H357" s="192"/>
    </row>
    <row r="358" spans="2:8" x14ac:dyDescent="0.35">
      <c r="B358" s="219"/>
      <c r="C358" s="154"/>
      <c r="D358" s="5"/>
      <c r="E358" s="5"/>
      <c r="F358" s="6"/>
      <c r="G358" s="192"/>
      <c r="H358" s="192"/>
    </row>
    <row r="359" spans="2:8" x14ac:dyDescent="0.35">
      <c r="B359" s="219"/>
      <c r="C359" s="154"/>
      <c r="D359" s="5"/>
      <c r="E359" s="5"/>
      <c r="F359" s="6"/>
      <c r="G359" s="192"/>
      <c r="H359" s="192"/>
    </row>
    <row r="360" spans="2:8" x14ac:dyDescent="0.35">
      <c r="B360" s="219"/>
      <c r="C360" s="154"/>
      <c r="D360" s="5"/>
      <c r="E360" s="5"/>
      <c r="F360" s="6"/>
      <c r="G360" s="192"/>
      <c r="H360" s="192"/>
    </row>
    <row r="361" spans="2:8" x14ac:dyDescent="0.35">
      <c r="B361" s="219"/>
      <c r="C361" s="154"/>
      <c r="D361" s="5"/>
      <c r="E361" s="5"/>
      <c r="F361" s="6"/>
      <c r="G361" s="192"/>
      <c r="H361" s="192"/>
    </row>
    <row r="362" spans="2:8" x14ac:dyDescent="0.35">
      <c r="B362" s="219"/>
      <c r="C362" s="154"/>
      <c r="D362" s="5"/>
      <c r="E362" s="5"/>
      <c r="F362" s="6"/>
      <c r="G362" s="192"/>
      <c r="H362" s="192"/>
    </row>
    <row r="363" spans="2:8" x14ac:dyDescent="0.35">
      <c r="B363" s="219"/>
      <c r="C363" s="154"/>
      <c r="D363" s="5"/>
      <c r="E363" s="5"/>
      <c r="F363" s="6"/>
      <c r="G363" s="192"/>
      <c r="H363" s="192"/>
    </row>
    <row r="364" spans="2:8" x14ac:dyDescent="0.35">
      <c r="B364" s="219"/>
      <c r="C364" s="154"/>
      <c r="D364" s="5"/>
      <c r="E364" s="5"/>
      <c r="F364" s="6"/>
      <c r="G364" s="192"/>
      <c r="H364" s="192"/>
    </row>
    <row r="365" spans="2:8" x14ac:dyDescent="0.35">
      <c r="B365" s="219"/>
      <c r="C365" s="154"/>
      <c r="D365" s="5"/>
      <c r="E365" s="5"/>
      <c r="F365" s="6"/>
      <c r="G365" s="192"/>
      <c r="H365" s="192"/>
    </row>
    <row r="366" spans="2:8" x14ac:dyDescent="0.35">
      <c r="B366" s="219"/>
      <c r="C366" s="154"/>
      <c r="D366" s="5"/>
      <c r="E366" s="5"/>
      <c r="F366" s="6"/>
      <c r="G366" s="192"/>
      <c r="H366" s="192"/>
    </row>
    <row r="367" spans="2:8" x14ac:dyDescent="0.35">
      <c r="B367" s="219"/>
      <c r="C367" s="154"/>
      <c r="D367" s="5"/>
      <c r="E367" s="5"/>
      <c r="F367" s="6"/>
      <c r="G367" s="192"/>
      <c r="H367" s="192"/>
    </row>
    <row r="368" spans="2:8" x14ac:dyDescent="0.35">
      <c r="B368" s="219"/>
      <c r="C368" s="154"/>
      <c r="D368" s="5"/>
      <c r="E368" s="5"/>
      <c r="F368" s="6"/>
      <c r="G368" s="192"/>
      <c r="H368" s="192"/>
    </row>
    <row r="369" spans="2:8" x14ac:dyDescent="0.35">
      <c r="B369" s="219"/>
      <c r="C369" s="154"/>
      <c r="D369" s="5"/>
      <c r="E369" s="5"/>
      <c r="F369" s="6"/>
      <c r="G369" s="192"/>
      <c r="H369" s="192"/>
    </row>
    <row r="370" spans="2:8" x14ac:dyDescent="0.35">
      <c r="B370" s="219"/>
      <c r="C370" s="154"/>
      <c r="D370" s="5"/>
      <c r="E370" s="5"/>
      <c r="F370" s="6"/>
      <c r="G370" s="192"/>
      <c r="H370" s="192"/>
    </row>
    <row r="371" spans="2:8" x14ac:dyDescent="0.35">
      <c r="B371" s="219"/>
      <c r="C371" s="154"/>
      <c r="D371" s="5"/>
      <c r="E371" s="5"/>
      <c r="F371" s="6"/>
      <c r="G371" s="192"/>
      <c r="H371" s="192"/>
    </row>
    <row r="372" spans="2:8" x14ac:dyDescent="0.35">
      <c r="B372" s="219"/>
      <c r="C372" s="154"/>
      <c r="D372" s="5"/>
      <c r="E372" s="5"/>
      <c r="F372" s="6"/>
      <c r="G372" s="192"/>
      <c r="H372" s="192"/>
    </row>
    <row r="373" spans="2:8" x14ac:dyDescent="0.35">
      <c r="B373" s="219"/>
      <c r="C373" s="154"/>
      <c r="D373" s="5"/>
      <c r="E373" s="5"/>
      <c r="F373" s="6"/>
      <c r="G373" s="192"/>
      <c r="H373" s="192"/>
    </row>
    <row r="374" spans="2:8" x14ac:dyDescent="0.35">
      <c r="B374" s="219"/>
      <c r="C374" s="154"/>
      <c r="D374" s="5"/>
      <c r="E374" s="5"/>
      <c r="F374" s="6"/>
      <c r="G374" s="192"/>
      <c r="H374" s="192"/>
    </row>
    <row r="375" spans="2:8" x14ac:dyDescent="0.35">
      <c r="B375" s="219"/>
      <c r="C375" s="154"/>
      <c r="D375" s="5"/>
      <c r="E375" s="5"/>
      <c r="F375" s="6"/>
      <c r="G375" s="192"/>
      <c r="H375" s="192"/>
    </row>
    <row r="376" spans="2:8" x14ac:dyDescent="0.35">
      <c r="B376" s="219"/>
      <c r="C376" s="154"/>
      <c r="D376" s="5"/>
      <c r="E376" s="5"/>
      <c r="F376" s="6"/>
      <c r="G376" s="192"/>
      <c r="H376" s="192"/>
    </row>
    <row r="377" spans="2:8" x14ac:dyDescent="0.35">
      <c r="B377" s="219"/>
      <c r="C377" s="154"/>
      <c r="D377" s="5"/>
      <c r="E377" s="5"/>
      <c r="F377" s="6"/>
      <c r="G377" s="192"/>
      <c r="H377" s="192"/>
    </row>
    <row r="378" spans="2:8" x14ac:dyDescent="0.35">
      <c r="B378" s="219"/>
      <c r="C378" s="154"/>
      <c r="D378" s="5"/>
      <c r="E378" s="5"/>
      <c r="F378" s="6"/>
      <c r="G378" s="192"/>
      <c r="H378" s="192"/>
    </row>
    <row r="379" spans="2:8" x14ac:dyDescent="0.35">
      <c r="B379" s="219"/>
      <c r="C379" s="154"/>
      <c r="D379" s="5"/>
      <c r="E379" s="5"/>
      <c r="F379" s="6"/>
      <c r="G379" s="192"/>
      <c r="H379" s="192"/>
    </row>
    <row r="380" spans="2:8" x14ac:dyDescent="0.35">
      <c r="B380" s="219"/>
      <c r="C380" s="154"/>
      <c r="D380" s="5"/>
      <c r="E380" s="5"/>
      <c r="F380" s="6"/>
      <c r="G380" s="192"/>
      <c r="H380" s="192"/>
    </row>
    <row r="381" spans="2:8" x14ac:dyDescent="0.35">
      <c r="B381" s="219"/>
      <c r="C381" s="154"/>
      <c r="D381" s="5"/>
      <c r="E381" s="5"/>
      <c r="F381" s="6"/>
      <c r="G381" s="192"/>
      <c r="H381" s="192"/>
    </row>
    <row r="382" spans="2:8" x14ac:dyDescent="0.35">
      <c r="B382" s="219"/>
      <c r="C382" s="154"/>
      <c r="D382" s="5"/>
      <c r="E382" s="5"/>
      <c r="F382" s="6"/>
      <c r="G382" s="192"/>
      <c r="H382" s="192"/>
    </row>
    <row r="383" spans="2:8" x14ac:dyDescent="0.35">
      <c r="B383" s="219"/>
      <c r="C383" s="154"/>
      <c r="D383" s="5"/>
      <c r="E383" s="5"/>
      <c r="F383" s="6"/>
      <c r="G383" s="192"/>
      <c r="H383" s="192"/>
    </row>
    <row r="384" spans="2:8" x14ac:dyDescent="0.35">
      <c r="B384" s="219"/>
      <c r="C384" s="154"/>
      <c r="D384" s="5"/>
      <c r="E384" s="5"/>
      <c r="F384" s="6"/>
      <c r="G384" s="192"/>
      <c r="H384" s="192"/>
    </row>
    <row r="385" spans="2:8" x14ac:dyDescent="0.35">
      <c r="B385" s="219"/>
      <c r="C385" s="154"/>
      <c r="D385" s="5"/>
      <c r="E385" s="5"/>
      <c r="F385" s="6"/>
      <c r="G385" s="192"/>
      <c r="H385" s="192"/>
    </row>
    <row r="386" spans="2:8" x14ac:dyDescent="0.35">
      <c r="B386" s="219"/>
      <c r="C386" s="154"/>
      <c r="D386" s="5"/>
      <c r="E386" s="5"/>
      <c r="F386" s="6"/>
      <c r="G386" s="192"/>
      <c r="H386" s="192"/>
    </row>
    <row r="387" spans="2:8" x14ac:dyDescent="0.35">
      <c r="B387" s="219"/>
      <c r="C387" s="154"/>
      <c r="D387" s="5"/>
      <c r="E387" s="5"/>
      <c r="F387" s="6"/>
      <c r="G387" s="192"/>
      <c r="H387" s="192"/>
    </row>
    <row r="388" spans="2:8" x14ac:dyDescent="0.35">
      <c r="B388" s="219"/>
      <c r="C388" s="154"/>
      <c r="D388" s="5"/>
      <c r="E388" s="5"/>
      <c r="F388" s="6"/>
      <c r="G388" s="192"/>
      <c r="H388" s="192"/>
    </row>
    <row r="389" spans="2:8" x14ac:dyDescent="0.35">
      <c r="B389" s="219"/>
      <c r="C389" s="154"/>
      <c r="D389" s="5"/>
      <c r="E389" s="5"/>
      <c r="F389" s="6"/>
      <c r="G389" s="192"/>
      <c r="H389" s="192"/>
    </row>
    <row r="390" spans="2:8" x14ac:dyDescent="0.35">
      <c r="B390" s="219"/>
      <c r="C390" s="154"/>
      <c r="D390" s="5"/>
      <c r="E390" s="5"/>
      <c r="F390" s="6"/>
      <c r="G390" s="192"/>
      <c r="H390" s="192"/>
    </row>
    <row r="391" spans="2:8" x14ac:dyDescent="0.35">
      <c r="B391" s="219"/>
      <c r="C391" s="154"/>
      <c r="D391" s="5"/>
      <c r="E391" s="5"/>
      <c r="F391" s="6"/>
      <c r="G391" s="192"/>
      <c r="H391" s="192"/>
    </row>
    <row r="392" spans="2:8" x14ac:dyDescent="0.35">
      <c r="B392" s="219"/>
      <c r="C392" s="154"/>
      <c r="D392" s="5"/>
      <c r="E392" s="5"/>
      <c r="F392" s="6"/>
      <c r="G392" s="192"/>
      <c r="H392" s="192"/>
    </row>
    <row r="393" spans="2:8" x14ac:dyDescent="0.35">
      <c r="B393" s="219"/>
      <c r="C393" s="154"/>
      <c r="D393" s="5"/>
      <c r="E393" s="5"/>
      <c r="F393" s="6"/>
      <c r="G393" s="192"/>
      <c r="H393" s="192"/>
    </row>
    <row r="394" spans="2:8" x14ac:dyDescent="0.35">
      <c r="B394" s="219"/>
      <c r="C394" s="154"/>
      <c r="D394" s="5"/>
      <c r="E394" s="5"/>
      <c r="F394" s="6"/>
      <c r="G394" s="192"/>
      <c r="H394" s="192"/>
    </row>
    <row r="395" spans="2:8" x14ac:dyDescent="0.35">
      <c r="B395" s="219"/>
      <c r="C395" s="154"/>
      <c r="D395" s="5"/>
      <c r="E395" s="5"/>
      <c r="F395" s="6"/>
      <c r="G395" s="192"/>
      <c r="H395" s="192"/>
    </row>
    <row r="396" spans="2:8" x14ac:dyDescent="0.35">
      <c r="B396" s="219"/>
      <c r="C396" s="154"/>
      <c r="D396" s="5"/>
      <c r="E396" s="5"/>
      <c r="F396" s="6"/>
      <c r="G396" s="192"/>
      <c r="H396" s="192"/>
    </row>
    <row r="397" spans="2:8" x14ac:dyDescent="0.35">
      <c r="B397" s="219"/>
      <c r="C397" s="154"/>
      <c r="D397" s="5"/>
      <c r="E397" s="5"/>
      <c r="F397" s="6"/>
      <c r="G397" s="192"/>
      <c r="H397" s="192"/>
    </row>
    <row r="398" spans="2:8" x14ac:dyDescent="0.35">
      <c r="B398" s="219"/>
      <c r="C398" s="154"/>
      <c r="D398" s="5"/>
      <c r="E398" s="5"/>
      <c r="F398" s="6"/>
      <c r="G398" s="192"/>
      <c r="H398" s="192"/>
    </row>
    <row r="399" spans="2:8" x14ac:dyDescent="0.35">
      <c r="B399" s="219"/>
      <c r="C399" s="154"/>
      <c r="D399" s="5"/>
      <c r="E399" s="5"/>
      <c r="F399" s="6"/>
      <c r="G399" s="192"/>
      <c r="H399" s="192"/>
    </row>
    <row r="400" spans="2:8" x14ac:dyDescent="0.35">
      <c r="B400" s="219"/>
      <c r="C400" s="154"/>
      <c r="D400" s="5"/>
      <c r="E400" s="5"/>
      <c r="F400" s="6"/>
      <c r="G400" s="192"/>
      <c r="H400" s="192"/>
    </row>
    <row r="401" spans="2:8" x14ac:dyDescent="0.35">
      <c r="B401" s="219"/>
      <c r="C401" s="154"/>
      <c r="D401" s="5"/>
      <c r="E401" s="5"/>
      <c r="F401" s="6"/>
      <c r="G401" s="192"/>
      <c r="H401" s="192"/>
    </row>
    <row r="402" spans="2:8" x14ac:dyDescent="0.35">
      <c r="B402" s="219"/>
      <c r="C402" s="154"/>
      <c r="D402" s="5"/>
      <c r="E402" s="5"/>
      <c r="F402" s="6"/>
      <c r="G402" s="192"/>
      <c r="H402" s="192"/>
    </row>
    <row r="403" spans="2:8" x14ac:dyDescent="0.35">
      <c r="B403" s="219"/>
      <c r="C403" s="154"/>
      <c r="D403" s="5"/>
      <c r="E403" s="5"/>
      <c r="F403" s="6"/>
      <c r="G403" s="192"/>
      <c r="H403" s="192"/>
    </row>
    <row r="404" spans="2:8" x14ac:dyDescent="0.35">
      <c r="B404" s="219"/>
      <c r="C404" s="154"/>
      <c r="D404" s="5"/>
      <c r="E404" s="5"/>
      <c r="F404" s="6"/>
      <c r="G404" s="192"/>
      <c r="H404" s="192"/>
    </row>
    <row r="405" spans="2:8" x14ac:dyDescent="0.35">
      <c r="B405" s="219"/>
      <c r="C405" s="154"/>
      <c r="D405" s="5"/>
      <c r="E405" s="5"/>
      <c r="F405" s="6"/>
      <c r="G405" s="192"/>
      <c r="H405" s="192"/>
    </row>
    <row r="406" spans="2:8" x14ac:dyDescent="0.35">
      <c r="B406" s="219"/>
      <c r="C406" s="154"/>
      <c r="D406" s="5"/>
      <c r="E406" s="5"/>
      <c r="F406" s="6"/>
      <c r="G406" s="192"/>
      <c r="H406" s="192"/>
    </row>
    <row r="407" spans="2:8" x14ac:dyDescent="0.35">
      <c r="B407" s="219"/>
      <c r="C407" s="154"/>
      <c r="D407" s="5"/>
      <c r="E407" s="5"/>
      <c r="F407" s="6"/>
      <c r="G407" s="192"/>
      <c r="H407" s="192"/>
    </row>
    <row r="408" spans="2:8" x14ac:dyDescent="0.35">
      <c r="B408" s="219"/>
      <c r="C408" s="154"/>
      <c r="D408" s="5"/>
      <c r="E408" s="5"/>
      <c r="F408" s="6"/>
      <c r="G408" s="192"/>
      <c r="H408" s="192"/>
    </row>
    <row r="409" spans="2:8" x14ac:dyDescent="0.35">
      <c r="B409" s="219"/>
      <c r="C409" s="154"/>
      <c r="D409" s="5"/>
      <c r="E409" s="5"/>
      <c r="F409" s="6"/>
      <c r="G409" s="192"/>
      <c r="H409" s="192"/>
    </row>
    <row r="410" spans="2:8" x14ac:dyDescent="0.35">
      <c r="B410" s="219"/>
      <c r="C410" s="154"/>
      <c r="D410" s="5"/>
      <c r="E410" s="5"/>
      <c r="F410" s="6"/>
      <c r="G410" s="192"/>
      <c r="H410" s="192"/>
    </row>
    <row r="411" spans="2:8" x14ac:dyDescent="0.35">
      <c r="B411" s="219"/>
      <c r="C411" s="154"/>
      <c r="D411" s="5"/>
      <c r="E411" s="5"/>
      <c r="F411" s="6"/>
      <c r="G411" s="192"/>
      <c r="H411" s="192"/>
    </row>
    <row r="412" spans="2:8" x14ac:dyDescent="0.35">
      <c r="B412" s="219"/>
      <c r="C412" s="154"/>
      <c r="D412" s="5"/>
      <c r="E412" s="5"/>
      <c r="F412" s="6"/>
      <c r="G412" s="192"/>
      <c r="H412" s="192"/>
    </row>
    <row r="413" spans="2:8" x14ac:dyDescent="0.35">
      <c r="B413" s="219"/>
      <c r="C413" s="154"/>
      <c r="D413" s="5"/>
      <c r="E413" s="5"/>
      <c r="F413" s="6"/>
      <c r="G413" s="192"/>
      <c r="H413" s="192"/>
    </row>
    <row r="414" spans="2:8" x14ac:dyDescent="0.35">
      <c r="B414" s="219"/>
      <c r="C414" s="154"/>
      <c r="D414" s="5"/>
      <c r="E414" s="5"/>
      <c r="F414" s="6"/>
      <c r="G414" s="192"/>
      <c r="H414" s="192"/>
    </row>
    <row r="415" spans="2:8" x14ac:dyDescent="0.35">
      <c r="B415" s="219"/>
      <c r="C415" s="154"/>
      <c r="D415" s="5"/>
      <c r="E415" s="5"/>
      <c r="F415" s="6"/>
      <c r="G415" s="192"/>
      <c r="H415" s="192"/>
    </row>
    <row r="416" spans="2:8" x14ac:dyDescent="0.35">
      <c r="B416" s="219"/>
      <c r="C416" s="154"/>
      <c r="D416" s="5"/>
      <c r="E416" s="5"/>
      <c r="F416" s="6"/>
      <c r="G416" s="192"/>
      <c r="H416" s="192"/>
    </row>
    <row r="417" spans="2:8" x14ac:dyDescent="0.35">
      <c r="B417" s="219"/>
      <c r="C417" s="154"/>
      <c r="D417" s="5"/>
      <c r="E417" s="5"/>
      <c r="F417" s="6"/>
      <c r="G417" s="192"/>
      <c r="H417" s="192"/>
    </row>
    <row r="418" spans="2:8" x14ac:dyDescent="0.35">
      <c r="B418" s="219"/>
      <c r="C418" s="154"/>
      <c r="D418" s="5"/>
      <c r="E418" s="5"/>
      <c r="F418" s="6"/>
      <c r="G418" s="192"/>
      <c r="H418" s="192"/>
    </row>
    <row r="419" spans="2:8" x14ac:dyDescent="0.35">
      <c r="B419" s="219"/>
      <c r="C419" s="154"/>
      <c r="D419" s="5"/>
      <c r="E419" s="5"/>
      <c r="F419" s="6"/>
      <c r="G419" s="192"/>
      <c r="H419" s="192"/>
    </row>
    <row r="420" spans="2:8" x14ac:dyDescent="0.35">
      <c r="B420" s="219"/>
      <c r="C420" s="154"/>
      <c r="D420" s="5"/>
      <c r="E420" s="5"/>
      <c r="F420" s="6"/>
      <c r="G420" s="192"/>
      <c r="H420" s="192"/>
    </row>
    <row r="421" spans="2:8" x14ac:dyDescent="0.35">
      <c r="B421" s="219"/>
      <c r="C421" s="154"/>
      <c r="D421" s="5"/>
      <c r="E421" s="5"/>
      <c r="F421" s="6"/>
      <c r="G421" s="192"/>
      <c r="H421" s="192"/>
    </row>
    <row r="422" spans="2:8" x14ac:dyDescent="0.35">
      <c r="B422" s="219"/>
      <c r="C422" s="154"/>
      <c r="D422" s="5"/>
      <c r="E422" s="5"/>
      <c r="F422" s="6"/>
      <c r="G422" s="192"/>
      <c r="H422" s="192"/>
    </row>
  </sheetData>
  <pageMargins left="0.7" right="0.7" top="0.75" bottom="0.75" header="0.3" footer="0.3"/>
  <pageSetup scale="38" orientation="portrait" r:id="rId1"/>
  <rowBreaks count="1" manualBreakCount="1">
    <brk id="199"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3AD98C-C463-4E84-83E1-E1A531814AE9}">
  <sheetPr codeName="Sheet3"/>
  <dimension ref="A1:J448"/>
  <sheetViews>
    <sheetView showGridLines="0" view="pageBreakPreview" topLeftCell="A286" zoomScale="60" zoomScaleNormal="60" workbookViewId="0">
      <selection activeCell="V24" sqref="V24"/>
    </sheetView>
  </sheetViews>
  <sheetFormatPr defaultColWidth="9.7265625" defaultRowHeight="17.5" x14ac:dyDescent="0.35"/>
  <cols>
    <col min="1" max="1" width="2.7265625" style="1" bestFit="1" customWidth="1"/>
    <col min="2" max="2" width="7.54296875" style="1" bestFit="1" customWidth="1"/>
    <col min="3" max="3" width="17.1796875" style="1" bestFit="1" customWidth="1"/>
    <col min="4" max="4" width="67.54296875" style="1" bestFit="1" customWidth="1"/>
    <col min="5" max="5" width="8.26953125" style="154" bestFit="1" customWidth="1"/>
    <col min="6" max="6" width="14.54296875" style="445" bestFit="1" customWidth="1"/>
    <col min="7" max="7" width="18.7265625" style="387" bestFit="1" customWidth="1"/>
    <col min="8" max="8" width="18.453125" style="6" customWidth="1"/>
    <col min="9" max="9" width="1.453125" style="1" customWidth="1"/>
    <col min="10" max="16384" width="9.7265625" style="1"/>
  </cols>
  <sheetData>
    <row r="1" spans="1:10" ht="18" x14ac:dyDescent="0.4">
      <c r="B1" s="355"/>
      <c r="C1" s="356"/>
      <c r="D1" s="348"/>
      <c r="E1" s="393"/>
      <c r="F1" s="433"/>
      <c r="G1" s="397"/>
      <c r="H1" s="383"/>
    </row>
    <row r="2" spans="1:10" ht="18" x14ac:dyDescent="0.4">
      <c r="B2" s="358"/>
      <c r="C2" s="359"/>
      <c r="D2" s="100"/>
      <c r="E2" s="394"/>
      <c r="F2" s="434"/>
      <c r="G2" s="398"/>
      <c r="H2" s="384"/>
    </row>
    <row r="3" spans="1:10" ht="18" x14ac:dyDescent="0.4">
      <c r="B3" s="358"/>
      <c r="C3" s="359"/>
      <c r="D3" s="100"/>
      <c r="E3" s="394"/>
      <c r="F3" s="434"/>
      <c r="G3" s="398"/>
      <c r="H3" s="384"/>
    </row>
    <row r="4" spans="1:10" ht="18" x14ac:dyDescent="0.4">
      <c r="B4" s="358"/>
      <c r="C4" s="359"/>
      <c r="D4" s="100"/>
      <c r="E4" s="394"/>
      <c r="F4" s="434"/>
      <c r="G4" s="398"/>
      <c r="H4" s="384"/>
    </row>
    <row r="5" spans="1:10" ht="18" x14ac:dyDescent="0.4">
      <c r="B5" s="358"/>
      <c r="C5" s="359"/>
      <c r="D5" s="100"/>
      <c r="E5" s="394"/>
      <c r="F5" s="434"/>
      <c r="G5" s="398"/>
      <c r="H5" s="384"/>
    </row>
    <row r="6" spans="1:10" ht="18" x14ac:dyDescent="0.4">
      <c r="B6" s="351"/>
      <c r="C6" s="352"/>
      <c r="D6" s="353"/>
      <c r="E6" s="395"/>
      <c r="F6" s="435"/>
      <c r="G6" s="399"/>
      <c r="H6" s="385"/>
    </row>
    <row r="7" spans="1:10" ht="72.650000000000006" customHeight="1" thickBot="1" x14ac:dyDescent="0.4">
      <c r="B7" s="75" t="s">
        <v>0</v>
      </c>
      <c r="C7" s="75" t="s">
        <v>8</v>
      </c>
      <c r="D7" s="75" t="s">
        <v>1</v>
      </c>
      <c r="E7" s="76" t="s">
        <v>2</v>
      </c>
      <c r="F7" s="436" t="s">
        <v>3</v>
      </c>
      <c r="G7" s="78" t="s">
        <v>345</v>
      </c>
      <c r="H7" s="78" t="s">
        <v>344</v>
      </c>
    </row>
    <row r="8" spans="1:10" ht="13" customHeight="1" x14ac:dyDescent="0.4">
      <c r="B8" s="79"/>
      <c r="C8" s="80"/>
      <c r="D8" s="139"/>
      <c r="E8" s="116"/>
      <c r="F8" s="437"/>
      <c r="G8" s="307"/>
      <c r="H8" s="84"/>
    </row>
    <row r="9" spans="1:10" ht="13" customHeight="1" x14ac:dyDescent="0.4">
      <c r="B9" s="79"/>
      <c r="C9" s="80"/>
      <c r="D9" s="140"/>
      <c r="E9" s="116"/>
      <c r="F9" s="437"/>
      <c r="G9" s="307"/>
      <c r="H9" s="84"/>
    </row>
    <row r="10" spans="1:10" ht="18" x14ac:dyDescent="0.4">
      <c r="B10" s="79"/>
      <c r="C10" s="80"/>
      <c r="D10" s="38" t="s">
        <v>152</v>
      </c>
      <c r="E10" s="368"/>
      <c r="F10" s="438"/>
      <c r="G10" s="370"/>
      <c r="H10" s="370"/>
    </row>
    <row r="11" spans="1:10" ht="18" x14ac:dyDescent="0.35">
      <c r="B11" s="79"/>
      <c r="C11" s="80"/>
      <c r="D11" s="41"/>
      <c r="E11" s="368"/>
      <c r="F11" s="438"/>
      <c r="G11" s="370"/>
      <c r="H11" s="370"/>
    </row>
    <row r="12" spans="1:10" ht="18" x14ac:dyDescent="0.35">
      <c r="A12" s="2"/>
      <c r="B12" s="185"/>
      <c r="C12" s="80"/>
      <c r="D12" s="47" t="s">
        <v>408</v>
      </c>
      <c r="E12" s="392"/>
      <c r="F12" s="439"/>
      <c r="G12" s="391"/>
      <c r="H12" s="386"/>
      <c r="J12" s="56"/>
    </row>
    <row r="13" spans="1:10" ht="18" x14ac:dyDescent="0.35">
      <c r="A13" s="2"/>
      <c r="B13" s="185"/>
      <c r="C13" s="80"/>
      <c r="D13" s="44"/>
      <c r="E13" s="392"/>
      <c r="F13" s="439"/>
      <c r="G13" s="391"/>
      <c r="H13" s="386"/>
      <c r="J13" s="56"/>
    </row>
    <row r="14" spans="1:10" ht="18" x14ac:dyDescent="0.35">
      <c r="A14" s="2"/>
      <c r="B14" s="185"/>
      <c r="C14" s="80"/>
      <c r="D14" s="47" t="s">
        <v>137</v>
      </c>
      <c r="E14" s="392"/>
      <c r="F14" s="439"/>
      <c r="G14" s="391"/>
      <c r="H14" s="386"/>
      <c r="J14" s="56"/>
    </row>
    <row r="15" spans="1:10" ht="18" x14ac:dyDescent="0.35">
      <c r="A15" s="2"/>
      <c r="B15" s="185"/>
      <c r="C15" s="80"/>
      <c r="D15" s="44"/>
      <c r="E15" s="392"/>
      <c r="F15" s="439"/>
      <c r="G15" s="391"/>
      <c r="H15" s="386"/>
      <c r="J15" s="56"/>
    </row>
    <row r="16" spans="1:10" ht="52.5" x14ac:dyDescent="0.35">
      <c r="A16" s="2"/>
      <c r="B16" s="185"/>
      <c r="C16" s="80"/>
      <c r="D16" s="44" t="s">
        <v>225</v>
      </c>
      <c r="E16" s="392"/>
      <c r="F16" s="439"/>
      <c r="G16" s="391"/>
      <c r="H16" s="386"/>
      <c r="J16" s="56"/>
    </row>
    <row r="17" spans="1:10" ht="18" x14ac:dyDescent="0.35">
      <c r="A17" s="2"/>
      <c r="B17" s="185"/>
      <c r="C17" s="80"/>
      <c r="D17" s="44"/>
      <c r="E17" s="392"/>
      <c r="F17" s="439"/>
      <c r="G17" s="391"/>
      <c r="H17" s="386"/>
      <c r="J17" s="56"/>
    </row>
    <row r="18" spans="1:10" ht="18" x14ac:dyDescent="0.35">
      <c r="A18" s="2"/>
      <c r="B18" s="185"/>
      <c r="C18" s="80"/>
      <c r="D18" s="47" t="s">
        <v>138</v>
      </c>
      <c r="E18" s="392"/>
      <c r="F18" s="439"/>
      <c r="G18" s="391"/>
      <c r="H18" s="386"/>
      <c r="J18" s="56"/>
    </row>
    <row r="19" spans="1:10" ht="18" x14ac:dyDescent="0.35">
      <c r="A19" s="2"/>
      <c r="B19" s="185"/>
      <c r="C19" s="80"/>
      <c r="D19" s="44"/>
      <c r="E19" s="392"/>
      <c r="F19" s="439"/>
      <c r="G19" s="391"/>
      <c r="H19" s="386"/>
      <c r="J19" s="56"/>
    </row>
    <row r="20" spans="1:10" ht="18" x14ac:dyDescent="0.35">
      <c r="A20" s="2"/>
      <c r="B20" s="185"/>
      <c r="C20" s="80"/>
      <c r="D20" s="44" t="s">
        <v>132</v>
      </c>
      <c r="E20" s="392"/>
      <c r="F20" s="439"/>
      <c r="G20" s="391"/>
      <c r="H20" s="386"/>
      <c r="J20" s="56"/>
    </row>
    <row r="21" spans="1:10" ht="18" x14ac:dyDescent="0.35">
      <c r="A21" s="2"/>
      <c r="B21" s="185"/>
      <c r="C21" s="80"/>
      <c r="D21" s="44"/>
      <c r="E21" s="392"/>
      <c r="F21" s="439"/>
      <c r="G21" s="391"/>
      <c r="H21" s="386"/>
      <c r="J21" s="56"/>
    </row>
    <row r="22" spans="1:10" ht="87.5" x14ac:dyDescent="0.35">
      <c r="A22" s="2"/>
      <c r="B22" s="185"/>
      <c r="C22" s="80"/>
      <c r="D22" s="44" t="s">
        <v>133</v>
      </c>
      <c r="E22" s="392"/>
      <c r="F22" s="439"/>
      <c r="G22" s="391"/>
      <c r="H22" s="386"/>
      <c r="J22" s="56"/>
    </row>
    <row r="23" spans="1:10" ht="18" x14ac:dyDescent="0.35">
      <c r="A23" s="2"/>
      <c r="B23" s="185"/>
      <c r="C23" s="80"/>
      <c r="D23" s="44"/>
      <c r="E23" s="392"/>
      <c r="F23" s="439"/>
      <c r="G23" s="391"/>
      <c r="H23" s="386"/>
      <c r="J23" s="56"/>
    </row>
    <row r="24" spans="1:10" ht="18" x14ac:dyDescent="0.35">
      <c r="A24" s="2"/>
      <c r="B24" s="185"/>
      <c r="C24" s="80"/>
      <c r="D24" s="47" t="s">
        <v>139</v>
      </c>
      <c r="E24" s="392"/>
      <c r="F24" s="439"/>
      <c r="G24" s="391"/>
      <c r="H24" s="386"/>
      <c r="J24" s="56"/>
    </row>
    <row r="25" spans="1:10" ht="18" x14ac:dyDescent="0.35">
      <c r="A25" s="2"/>
      <c r="B25" s="185"/>
      <c r="C25" s="80"/>
      <c r="D25" s="44"/>
      <c r="E25" s="392"/>
      <c r="F25" s="439"/>
      <c r="G25" s="391"/>
      <c r="H25" s="386"/>
      <c r="J25" s="56"/>
    </row>
    <row r="26" spans="1:10" ht="87.5" x14ac:dyDescent="0.35">
      <c r="A26" s="2"/>
      <c r="B26" s="185"/>
      <c r="C26" s="80"/>
      <c r="D26" s="48" t="s">
        <v>226</v>
      </c>
      <c r="E26" s="392"/>
      <c r="F26" s="439"/>
      <c r="G26" s="391"/>
      <c r="H26" s="386"/>
      <c r="J26" s="56"/>
    </row>
    <row r="27" spans="1:10" ht="18" x14ac:dyDescent="0.35">
      <c r="A27" s="2"/>
      <c r="B27" s="185"/>
      <c r="C27" s="80"/>
      <c r="D27" s="44"/>
      <c r="E27" s="392"/>
      <c r="F27" s="439"/>
      <c r="G27" s="391"/>
      <c r="H27" s="386"/>
      <c r="J27" s="56"/>
    </row>
    <row r="28" spans="1:10" ht="54" x14ac:dyDescent="0.35">
      <c r="A28" s="2"/>
      <c r="B28" s="185"/>
      <c r="C28" s="80"/>
      <c r="D28" s="49" t="s">
        <v>227</v>
      </c>
      <c r="E28" s="392"/>
      <c r="F28" s="439"/>
      <c r="G28" s="391"/>
      <c r="H28" s="386"/>
      <c r="J28" s="56"/>
    </row>
    <row r="29" spans="1:10" ht="18" x14ac:dyDescent="0.35">
      <c r="A29" s="2"/>
      <c r="B29" s="185"/>
      <c r="C29" s="80"/>
      <c r="D29" s="44"/>
      <c r="E29" s="392"/>
      <c r="F29" s="439"/>
      <c r="G29" s="391"/>
      <c r="H29" s="386"/>
      <c r="J29" s="56"/>
    </row>
    <row r="30" spans="1:10" ht="18" x14ac:dyDescent="0.35">
      <c r="A30" s="2"/>
      <c r="B30" s="185"/>
      <c r="C30" s="80"/>
      <c r="D30" s="47" t="s">
        <v>145</v>
      </c>
      <c r="E30" s="392"/>
      <c r="F30" s="439"/>
      <c r="G30" s="391"/>
      <c r="H30" s="386"/>
      <c r="J30" s="56"/>
    </row>
    <row r="31" spans="1:10" ht="18" x14ac:dyDescent="0.35">
      <c r="A31" s="2"/>
      <c r="B31" s="185"/>
      <c r="C31" s="80"/>
      <c r="D31" s="44"/>
      <c r="E31" s="392"/>
      <c r="F31" s="439"/>
      <c r="G31" s="391"/>
      <c r="H31" s="386"/>
      <c r="J31" s="56"/>
    </row>
    <row r="32" spans="1:10" ht="52.5" x14ac:dyDescent="0.35">
      <c r="A32" s="2"/>
      <c r="B32" s="185"/>
      <c r="C32" s="80"/>
      <c r="D32" s="44" t="s">
        <v>146</v>
      </c>
      <c r="E32" s="392"/>
      <c r="F32" s="439"/>
      <c r="G32" s="391"/>
      <c r="H32" s="386"/>
      <c r="J32" s="56"/>
    </row>
    <row r="33" spans="1:10" ht="18" x14ac:dyDescent="0.35">
      <c r="A33" s="2"/>
      <c r="B33" s="185"/>
      <c r="C33" s="80"/>
      <c r="D33" s="44"/>
      <c r="E33" s="392"/>
      <c r="F33" s="439"/>
      <c r="G33" s="391"/>
      <c r="H33" s="386"/>
      <c r="J33" s="56"/>
    </row>
    <row r="34" spans="1:10" ht="52.5" x14ac:dyDescent="0.35">
      <c r="A34" s="2"/>
      <c r="B34" s="185"/>
      <c r="C34" s="80"/>
      <c r="D34" s="44" t="s">
        <v>147</v>
      </c>
      <c r="E34" s="392"/>
      <c r="F34" s="439"/>
      <c r="G34" s="391"/>
      <c r="H34" s="386"/>
      <c r="J34" s="56"/>
    </row>
    <row r="35" spans="1:10" ht="18" x14ac:dyDescent="0.35">
      <c r="A35" s="2"/>
      <c r="B35" s="185"/>
      <c r="C35" s="80"/>
      <c r="D35" s="44"/>
      <c r="E35" s="392"/>
      <c r="F35" s="439"/>
      <c r="G35" s="391"/>
      <c r="H35" s="386"/>
      <c r="J35" s="56"/>
    </row>
    <row r="36" spans="1:10" ht="52.5" x14ac:dyDescent="0.35">
      <c r="A36" s="2"/>
      <c r="B36" s="185"/>
      <c r="C36" s="80"/>
      <c r="D36" s="44" t="s">
        <v>148</v>
      </c>
      <c r="E36" s="392"/>
      <c r="F36" s="439"/>
      <c r="G36" s="391"/>
      <c r="H36" s="386"/>
      <c r="J36" s="56"/>
    </row>
    <row r="37" spans="1:10" ht="18" x14ac:dyDescent="0.35">
      <c r="A37" s="2"/>
      <c r="B37" s="185"/>
      <c r="C37" s="80"/>
      <c r="D37" s="44"/>
      <c r="E37" s="392"/>
      <c r="F37" s="439"/>
      <c r="G37" s="391"/>
      <c r="H37" s="386"/>
      <c r="J37" s="56"/>
    </row>
    <row r="38" spans="1:10" ht="52.5" x14ac:dyDescent="0.35">
      <c r="A38" s="2"/>
      <c r="B38" s="185"/>
      <c r="C38" s="80"/>
      <c r="D38" s="44" t="s">
        <v>149</v>
      </c>
      <c r="E38" s="392"/>
      <c r="F38" s="439"/>
      <c r="G38" s="391"/>
      <c r="H38" s="386"/>
      <c r="J38" s="56"/>
    </row>
    <row r="39" spans="1:10" ht="18" x14ac:dyDescent="0.35">
      <c r="A39" s="2"/>
      <c r="B39" s="185"/>
      <c r="C39" s="80"/>
      <c r="D39" s="44"/>
      <c r="E39" s="392"/>
      <c r="F39" s="439"/>
      <c r="G39" s="391"/>
      <c r="H39" s="386"/>
      <c r="J39" s="56"/>
    </row>
    <row r="40" spans="1:10" ht="35" x14ac:dyDescent="0.35">
      <c r="A40" s="2"/>
      <c r="B40" s="185"/>
      <c r="C40" s="80"/>
      <c r="D40" s="44" t="s">
        <v>150</v>
      </c>
      <c r="E40" s="392"/>
      <c r="F40" s="439"/>
      <c r="G40" s="391"/>
      <c r="H40" s="386"/>
      <c r="J40" s="56"/>
    </row>
    <row r="41" spans="1:10" ht="18" x14ac:dyDescent="0.35">
      <c r="A41" s="2"/>
      <c r="B41" s="185"/>
      <c r="C41" s="80"/>
      <c r="D41" s="44"/>
      <c r="E41" s="392"/>
      <c r="F41" s="439"/>
      <c r="G41" s="391"/>
      <c r="H41" s="386"/>
      <c r="J41" s="56"/>
    </row>
    <row r="42" spans="1:10" ht="52.5" x14ac:dyDescent="0.35">
      <c r="A42" s="2"/>
      <c r="B42" s="185"/>
      <c r="C42" s="80"/>
      <c r="D42" s="44" t="s">
        <v>385</v>
      </c>
      <c r="E42" s="392"/>
      <c r="F42" s="439"/>
      <c r="G42" s="391"/>
      <c r="H42" s="386"/>
      <c r="J42" s="56"/>
    </row>
    <row r="43" spans="1:10" x14ac:dyDescent="0.35">
      <c r="B43" s="325"/>
      <c r="C43" s="324"/>
      <c r="D43" s="41"/>
      <c r="E43" s="392"/>
      <c r="F43" s="439"/>
      <c r="G43" s="391"/>
      <c r="H43" s="386"/>
    </row>
    <row r="44" spans="1:10" s="303" customFormat="1" ht="36" x14ac:dyDescent="0.35">
      <c r="A44" s="300"/>
      <c r="B44" s="301"/>
      <c r="C44" s="302"/>
      <c r="D44" s="42" t="s">
        <v>400</v>
      </c>
      <c r="E44" s="392"/>
      <c r="F44" s="439"/>
      <c r="G44" s="391"/>
      <c r="H44" s="386"/>
      <c r="J44" s="304"/>
    </row>
    <row r="45" spans="1:10" ht="18" x14ac:dyDescent="0.35">
      <c r="A45" s="2"/>
      <c r="B45" s="289"/>
      <c r="C45" s="116"/>
      <c r="D45" s="291"/>
      <c r="E45" s="392"/>
      <c r="F45" s="439"/>
      <c r="G45" s="391"/>
      <c r="H45" s="386"/>
      <c r="J45" s="56"/>
    </row>
    <row r="46" spans="1:10" ht="35" x14ac:dyDescent="0.35">
      <c r="A46" s="2"/>
      <c r="B46" s="79">
        <v>1</v>
      </c>
      <c r="C46" s="80"/>
      <c r="D46" s="373" t="s">
        <v>380</v>
      </c>
      <c r="E46" s="392" t="s">
        <v>5</v>
      </c>
      <c r="F46" s="439">
        <v>1</v>
      </c>
      <c r="G46" s="391">
        <v>0</v>
      </c>
      <c r="H46" s="386" t="s">
        <v>347</v>
      </c>
      <c r="J46" s="56"/>
    </row>
    <row r="47" spans="1:10" ht="18" x14ac:dyDescent="0.35">
      <c r="A47" s="2"/>
      <c r="B47" s="115"/>
      <c r="C47" s="116"/>
      <c r="D47" s="53"/>
      <c r="E47" s="392"/>
      <c r="F47" s="439"/>
      <c r="G47" s="391"/>
      <c r="H47" s="386"/>
      <c r="J47" s="56"/>
    </row>
    <row r="48" spans="1:10" ht="18" x14ac:dyDescent="0.35">
      <c r="A48" s="2"/>
      <c r="B48" s="79">
        <v>2</v>
      </c>
      <c r="C48" s="80"/>
      <c r="D48" s="44" t="s">
        <v>410</v>
      </c>
      <c r="E48" s="392" t="s">
        <v>5</v>
      </c>
      <c r="F48" s="439">
        <v>1</v>
      </c>
      <c r="G48" s="391">
        <v>0</v>
      </c>
      <c r="H48" s="386" t="s">
        <v>347</v>
      </c>
      <c r="J48" s="56"/>
    </row>
    <row r="49" spans="1:10" x14ac:dyDescent="0.35">
      <c r="A49" s="2"/>
      <c r="B49" s="115"/>
      <c r="C49" s="325"/>
      <c r="D49" s="53"/>
      <c r="E49" s="392"/>
      <c r="F49" s="439"/>
      <c r="G49" s="391"/>
      <c r="H49" s="386"/>
      <c r="J49" s="56"/>
    </row>
    <row r="50" spans="1:10" ht="35" x14ac:dyDescent="0.35">
      <c r="A50" s="79"/>
      <c r="B50" s="79">
        <v>3</v>
      </c>
      <c r="C50" s="44"/>
      <c r="D50" s="44" t="s">
        <v>411</v>
      </c>
      <c r="E50" s="392" t="s">
        <v>5</v>
      </c>
      <c r="F50" s="439">
        <v>1</v>
      </c>
      <c r="G50" s="391">
        <v>0</v>
      </c>
      <c r="H50" s="386" t="s">
        <v>347</v>
      </c>
      <c r="I50" s="186"/>
      <c r="J50" s="56"/>
    </row>
    <row r="51" spans="1:10" x14ac:dyDescent="0.35">
      <c r="A51" s="79"/>
      <c r="B51" s="79"/>
      <c r="C51" s="44"/>
      <c r="D51" s="39"/>
      <c r="E51" s="392"/>
      <c r="F51" s="439"/>
      <c r="G51" s="391"/>
      <c r="H51" s="386"/>
      <c r="J51" s="56"/>
    </row>
    <row r="52" spans="1:10" ht="35" x14ac:dyDescent="0.35">
      <c r="A52" s="79"/>
      <c r="B52" s="79">
        <v>4</v>
      </c>
      <c r="C52" s="44"/>
      <c r="D52" s="44" t="s">
        <v>412</v>
      </c>
      <c r="E52" s="392" t="s">
        <v>5</v>
      </c>
      <c r="F52" s="439">
        <v>1</v>
      </c>
      <c r="G52" s="391">
        <v>0</v>
      </c>
      <c r="H52" s="386" t="s">
        <v>347</v>
      </c>
      <c r="I52" s="186"/>
      <c r="J52" s="56"/>
    </row>
    <row r="53" spans="1:10" x14ac:dyDescent="0.35">
      <c r="A53" s="294"/>
      <c r="B53" s="115"/>
      <c r="C53" s="284"/>
      <c r="D53" s="284"/>
      <c r="E53" s="392"/>
      <c r="F53" s="439"/>
      <c r="G53" s="391"/>
      <c r="H53" s="386"/>
      <c r="I53" s="295"/>
      <c r="J53" s="56"/>
    </row>
    <row r="54" spans="1:10" ht="35" x14ac:dyDescent="0.35">
      <c r="A54" s="294"/>
      <c r="B54" s="79">
        <v>5</v>
      </c>
      <c r="C54" s="284"/>
      <c r="D54" s="284" t="s">
        <v>413</v>
      </c>
      <c r="E54" s="392" t="s">
        <v>5</v>
      </c>
      <c r="F54" s="439">
        <v>1</v>
      </c>
      <c r="G54" s="391">
        <v>0</v>
      </c>
      <c r="H54" s="386" t="s">
        <v>347</v>
      </c>
      <c r="I54" s="295"/>
      <c r="J54" s="56"/>
    </row>
    <row r="55" spans="1:10" x14ac:dyDescent="0.35">
      <c r="A55" s="294"/>
      <c r="B55" s="79"/>
      <c r="C55" s="284"/>
      <c r="D55" s="284"/>
      <c r="E55" s="392"/>
      <c r="F55" s="439"/>
      <c r="G55" s="391"/>
      <c r="H55" s="386"/>
      <c r="I55" s="295"/>
      <c r="J55" s="56"/>
    </row>
    <row r="56" spans="1:10" x14ac:dyDescent="0.35">
      <c r="A56" s="294"/>
      <c r="B56" s="79">
        <v>6</v>
      </c>
      <c r="C56" s="284"/>
      <c r="D56" s="284" t="s">
        <v>379</v>
      </c>
      <c r="E56" s="392" t="s">
        <v>5</v>
      </c>
      <c r="F56" s="439">
        <v>1</v>
      </c>
      <c r="G56" s="391">
        <v>0</v>
      </c>
      <c r="H56" s="386" t="s">
        <v>347</v>
      </c>
      <c r="I56" s="295"/>
      <c r="J56" s="56"/>
    </row>
    <row r="57" spans="1:10" ht="18" x14ac:dyDescent="0.35">
      <c r="A57" s="2"/>
      <c r="B57" s="115"/>
      <c r="C57" s="80"/>
      <c r="D57" s="44"/>
      <c r="E57" s="392"/>
      <c r="F57" s="439"/>
      <c r="G57" s="391"/>
      <c r="H57" s="386"/>
      <c r="J57" s="56"/>
    </row>
    <row r="58" spans="1:10" ht="18" x14ac:dyDescent="0.35">
      <c r="A58" s="2"/>
      <c r="B58" s="79">
        <v>7</v>
      </c>
      <c r="C58" s="80"/>
      <c r="D58" s="44" t="s">
        <v>382</v>
      </c>
      <c r="E58" s="392" t="s">
        <v>5</v>
      </c>
      <c r="F58" s="439">
        <v>1</v>
      </c>
      <c r="G58" s="391">
        <v>0</v>
      </c>
      <c r="H58" s="386" t="s">
        <v>347</v>
      </c>
      <c r="J58" s="56"/>
    </row>
    <row r="59" spans="1:10" ht="18" x14ac:dyDescent="0.35">
      <c r="A59" s="2"/>
      <c r="B59" s="79"/>
      <c r="C59" s="80"/>
      <c r="D59" s="44"/>
      <c r="E59" s="392"/>
      <c r="F59" s="439"/>
      <c r="G59" s="391"/>
      <c r="H59" s="386"/>
      <c r="J59" s="56"/>
    </row>
    <row r="60" spans="1:10" ht="18" x14ac:dyDescent="0.35">
      <c r="A60" s="2"/>
      <c r="B60" s="79">
        <v>8</v>
      </c>
      <c r="C60" s="80"/>
      <c r="D60" s="44" t="s">
        <v>383</v>
      </c>
      <c r="E60" s="392" t="s">
        <v>5</v>
      </c>
      <c r="F60" s="439">
        <v>1</v>
      </c>
      <c r="G60" s="391">
        <v>0</v>
      </c>
      <c r="H60" s="386" t="s">
        <v>347</v>
      </c>
      <c r="J60" s="56"/>
    </row>
    <row r="61" spans="1:10" ht="18" x14ac:dyDescent="0.35">
      <c r="A61" s="2"/>
      <c r="B61" s="115"/>
      <c r="C61" s="80"/>
      <c r="D61" s="44"/>
      <c r="E61" s="392"/>
      <c r="F61" s="439"/>
      <c r="G61" s="391"/>
      <c r="H61" s="386"/>
      <c r="J61" s="56"/>
    </row>
    <row r="62" spans="1:10" ht="18" x14ac:dyDescent="0.35">
      <c r="A62" s="2"/>
      <c r="B62" s="79">
        <v>9</v>
      </c>
      <c r="C62" s="80"/>
      <c r="D62" s="44" t="s">
        <v>384</v>
      </c>
      <c r="E62" s="392" t="s">
        <v>5</v>
      </c>
      <c r="F62" s="439">
        <v>1</v>
      </c>
      <c r="G62" s="391">
        <v>0</v>
      </c>
      <c r="H62" s="386" t="s">
        <v>347</v>
      </c>
      <c r="J62" s="56"/>
    </row>
    <row r="63" spans="1:10" ht="18" x14ac:dyDescent="0.4">
      <c r="B63" s="79"/>
      <c r="C63" s="374"/>
      <c r="D63" s="44"/>
      <c r="E63" s="392"/>
      <c r="F63" s="439"/>
      <c r="G63" s="391"/>
      <c r="H63" s="386"/>
    </row>
    <row r="64" spans="1:10" ht="35" x14ac:dyDescent="0.4">
      <c r="B64" s="79">
        <v>10</v>
      </c>
      <c r="C64" s="375"/>
      <c r="D64" s="44" t="s">
        <v>389</v>
      </c>
      <c r="E64" s="392" t="s">
        <v>5</v>
      </c>
      <c r="F64" s="439">
        <v>1</v>
      </c>
      <c r="G64" s="391">
        <v>0</v>
      </c>
      <c r="H64" s="386" t="s">
        <v>347</v>
      </c>
    </row>
    <row r="65" spans="1:10" ht="18" x14ac:dyDescent="0.4">
      <c r="B65" s="115"/>
      <c r="C65" s="375"/>
      <c r="D65" s="44"/>
      <c r="E65" s="392"/>
      <c r="F65" s="439"/>
      <c r="G65" s="391"/>
      <c r="H65" s="386"/>
    </row>
    <row r="66" spans="1:10" x14ac:dyDescent="0.35">
      <c r="B66" s="79">
        <v>11</v>
      </c>
      <c r="C66" s="325"/>
      <c r="D66" s="53" t="s">
        <v>352</v>
      </c>
      <c r="E66" s="392" t="s">
        <v>6</v>
      </c>
      <c r="F66" s="439">
        <v>1</v>
      </c>
      <c r="G66" s="391">
        <v>0</v>
      </c>
      <c r="H66" s="386" t="s">
        <v>347</v>
      </c>
    </row>
    <row r="67" spans="1:10" s="377" customFormat="1" ht="19.899999999999999" customHeight="1" x14ac:dyDescent="0.35">
      <c r="B67" s="79"/>
      <c r="C67" s="378"/>
      <c r="D67" s="53"/>
      <c r="E67" s="392"/>
      <c r="F67" s="439"/>
      <c r="G67" s="391"/>
      <c r="H67" s="386">
        <f>G67*2000</f>
        <v>0</v>
      </c>
    </row>
    <row r="68" spans="1:10" s="377" customFormat="1" ht="35" x14ac:dyDescent="0.35">
      <c r="B68" s="79">
        <v>12</v>
      </c>
      <c r="C68" s="378"/>
      <c r="D68" s="53" t="s">
        <v>399</v>
      </c>
      <c r="E68" s="392" t="s">
        <v>4</v>
      </c>
      <c r="F68" s="439">
        <f>+'2. Rate only &amp; Provisional Sums'!F170</f>
        <v>1</v>
      </c>
      <c r="G68" s="391">
        <v>0</v>
      </c>
      <c r="H68" s="386" t="s">
        <v>347</v>
      </c>
    </row>
    <row r="69" spans="1:10" s="377" customFormat="1" ht="20.149999999999999" customHeight="1" x14ac:dyDescent="0.35">
      <c r="B69" s="115"/>
      <c r="C69" s="378"/>
      <c r="D69" s="53"/>
      <c r="E69" s="392"/>
      <c r="F69" s="439"/>
      <c r="G69" s="391"/>
      <c r="H69" s="386">
        <f>G69*2000</f>
        <v>0</v>
      </c>
    </row>
    <row r="70" spans="1:10" s="377" customFormat="1" ht="52.5" x14ac:dyDescent="0.35">
      <c r="B70" s="79">
        <v>13</v>
      </c>
      <c r="C70" s="378"/>
      <c r="D70" s="53" t="s">
        <v>414</v>
      </c>
      <c r="E70" s="392" t="s">
        <v>5</v>
      </c>
      <c r="F70" s="439">
        <v>1</v>
      </c>
      <c r="G70" s="391">
        <v>0</v>
      </c>
      <c r="H70" s="386" t="s">
        <v>347</v>
      </c>
    </row>
    <row r="71" spans="1:10" ht="18" x14ac:dyDescent="0.35">
      <c r="A71" s="2"/>
      <c r="B71" s="187"/>
      <c r="C71" s="116"/>
      <c r="D71" s="57"/>
      <c r="E71" s="392"/>
      <c r="F71" s="439"/>
      <c r="G71" s="391"/>
      <c r="H71" s="386"/>
      <c r="J71" s="56"/>
    </row>
    <row r="72" spans="1:10" ht="36" x14ac:dyDescent="0.35">
      <c r="A72" s="2"/>
      <c r="B72" s="185"/>
      <c r="C72" s="80"/>
      <c r="D72" s="318" t="s">
        <v>200</v>
      </c>
      <c r="E72" s="392"/>
      <c r="F72" s="439"/>
      <c r="G72" s="391"/>
      <c r="H72" s="386"/>
      <c r="J72" s="56"/>
    </row>
    <row r="73" spans="1:10" ht="18" x14ac:dyDescent="0.35">
      <c r="A73" s="2"/>
      <c r="B73" s="289"/>
      <c r="C73" s="116"/>
      <c r="D73" s="290"/>
      <c r="E73" s="392"/>
      <c r="F73" s="439"/>
      <c r="G73" s="391"/>
      <c r="H73" s="386"/>
      <c r="J73" s="56"/>
    </row>
    <row r="74" spans="1:10" ht="18" x14ac:dyDescent="0.4">
      <c r="A74" s="2"/>
      <c r="B74" s="324">
        <v>14</v>
      </c>
      <c r="C74" s="375"/>
      <c r="D74" s="44" t="s">
        <v>350</v>
      </c>
      <c r="E74" s="392" t="s">
        <v>6</v>
      </c>
      <c r="F74" s="439">
        <v>1</v>
      </c>
      <c r="G74" s="391">
        <v>0</v>
      </c>
      <c r="H74" s="386" t="s">
        <v>347</v>
      </c>
      <c r="J74" s="56"/>
    </row>
    <row r="75" spans="1:10" ht="18" x14ac:dyDescent="0.35">
      <c r="A75" s="2"/>
      <c r="B75" s="185"/>
      <c r="C75" s="80"/>
      <c r="D75" s="129"/>
      <c r="E75" s="392"/>
      <c r="F75" s="439"/>
      <c r="G75" s="391"/>
      <c r="H75" s="386"/>
      <c r="J75" s="56"/>
    </row>
    <row r="76" spans="1:10" ht="18" x14ac:dyDescent="0.35">
      <c r="A76" s="2"/>
      <c r="B76" s="185">
        <v>15</v>
      </c>
      <c r="C76" s="80"/>
      <c r="D76" s="45" t="s">
        <v>201</v>
      </c>
      <c r="E76" s="392" t="s">
        <v>381</v>
      </c>
      <c r="F76" s="439">
        <v>1</v>
      </c>
      <c r="G76" s="391">
        <v>0</v>
      </c>
      <c r="H76" s="386" t="s">
        <v>347</v>
      </c>
      <c r="J76" s="56"/>
    </row>
    <row r="77" spans="1:10" ht="18" x14ac:dyDescent="0.35">
      <c r="A77" s="2"/>
      <c r="B77" s="185"/>
      <c r="C77" s="80"/>
      <c r="D77" s="45"/>
      <c r="E77" s="392"/>
      <c r="F77" s="439"/>
      <c r="G77" s="391"/>
      <c r="H77" s="386"/>
      <c r="J77" s="56"/>
    </row>
    <row r="78" spans="1:10" ht="18" x14ac:dyDescent="0.35">
      <c r="A78" s="2"/>
      <c r="B78" s="324">
        <v>16</v>
      </c>
      <c r="C78" s="80"/>
      <c r="D78" s="45" t="s">
        <v>202</v>
      </c>
      <c r="E78" s="392" t="s">
        <v>381</v>
      </c>
      <c r="F78" s="439">
        <v>1</v>
      </c>
      <c r="G78" s="391">
        <v>0</v>
      </c>
      <c r="H78" s="386" t="s">
        <v>347</v>
      </c>
      <c r="J78" s="56"/>
    </row>
    <row r="79" spans="1:10" ht="18" x14ac:dyDescent="0.35">
      <c r="A79" s="2"/>
      <c r="B79" s="185"/>
      <c r="C79" s="80"/>
      <c r="D79" s="45"/>
      <c r="E79" s="392"/>
      <c r="F79" s="439"/>
      <c r="G79" s="391"/>
      <c r="H79" s="386"/>
      <c r="J79" s="56"/>
    </row>
    <row r="80" spans="1:10" ht="35" x14ac:dyDescent="0.35">
      <c r="A80" s="2"/>
      <c r="B80" s="185">
        <v>17</v>
      </c>
      <c r="C80" s="80"/>
      <c r="D80" s="45" t="s">
        <v>203</v>
      </c>
      <c r="E80" s="392" t="s">
        <v>381</v>
      </c>
      <c r="F80" s="439">
        <v>1</v>
      </c>
      <c r="G80" s="391">
        <v>0</v>
      </c>
      <c r="H80" s="386" t="s">
        <v>347</v>
      </c>
      <c r="J80" s="56"/>
    </row>
    <row r="81" spans="1:10" ht="18" x14ac:dyDescent="0.35">
      <c r="A81" s="2"/>
      <c r="B81" s="185"/>
      <c r="C81" s="80"/>
      <c r="D81" s="45"/>
      <c r="E81" s="392"/>
      <c r="F81" s="439"/>
      <c r="G81" s="391"/>
      <c r="H81" s="386"/>
      <c r="J81" s="56"/>
    </row>
    <row r="82" spans="1:10" ht="35" x14ac:dyDescent="0.35">
      <c r="A82" s="2"/>
      <c r="B82" s="324">
        <v>18</v>
      </c>
      <c r="C82" s="80"/>
      <c r="D82" s="45" t="s">
        <v>204</v>
      </c>
      <c r="E82" s="392" t="s">
        <v>381</v>
      </c>
      <c r="F82" s="439">
        <v>1</v>
      </c>
      <c r="G82" s="391">
        <v>0</v>
      </c>
      <c r="H82" s="386" t="s">
        <v>347</v>
      </c>
      <c r="J82" s="56"/>
    </row>
    <row r="83" spans="1:10" ht="18" x14ac:dyDescent="0.35">
      <c r="A83" s="2"/>
      <c r="B83" s="185"/>
      <c r="C83" s="80"/>
      <c r="D83" s="45"/>
      <c r="E83" s="392"/>
      <c r="F83" s="439"/>
      <c r="G83" s="391"/>
      <c r="H83" s="386"/>
      <c r="J83" s="56"/>
    </row>
    <row r="84" spans="1:10" ht="18" x14ac:dyDescent="0.35">
      <c r="A84" s="2"/>
      <c r="B84" s="185">
        <v>19</v>
      </c>
      <c r="C84" s="80"/>
      <c r="D84" s="45" t="s">
        <v>205</v>
      </c>
      <c r="E84" s="392" t="s">
        <v>381</v>
      </c>
      <c r="F84" s="439">
        <v>1</v>
      </c>
      <c r="G84" s="391">
        <v>0</v>
      </c>
      <c r="H84" s="386" t="s">
        <v>347</v>
      </c>
      <c r="J84" s="56"/>
    </row>
    <row r="85" spans="1:10" ht="18" x14ac:dyDescent="0.35">
      <c r="A85" s="2"/>
      <c r="B85" s="185"/>
      <c r="C85" s="80"/>
      <c r="D85" s="45"/>
      <c r="E85" s="392"/>
      <c r="F85" s="439"/>
      <c r="G85" s="391"/>
      <c r="H85" s="386"/>
      <c r="J85" s="56"/>
    </row>
    <row r="86" spans="1:10" ht="18" x14ac:dyDescent="0.35">
      <c r="A86" s="2"/>
      <c r="B86" s="324">
        <v>20</v>
      </c>
      <c r="C86" s="80"/>
      <c r="D86" s="45" t="s">
        <v>206</v>
      </c>
      <c r="E86" s="392" t="s">
        <v>381</v>
      </c>
      <c r="F86" s="439">
        <v>1</v>
      </c>
      <c r="G86" s="391">
        <v>0</v>
      </c>
      <c r="H86" s="386" t="s">
        <v>347</v>
      </c>
      <c r="J86" s="56"/>
    </row>
    <row r="87" spans="1:10" ht="18" x14ac:dyDescent="0.35">
      <c r="A87" s="2"/>
      <c r="B87" s="185"/>
      <c r="C87" s="80"/>
      <c r="D87" s="45"/>
      <c r="E87" s="392"/>
      <c r="F87" s="439"/>
      <c r="G87" s="391"/>
      <c r="H87" s="386"/>
      <c r="J87" s="56"/>
    </row>
    <row r="88" spans="1:10" ht="18" x14ac:dyDescent="0.35">
      <c r="A88" s="2"/>
      <c r="B88" s="185">
        <v>21</v>
      </c>
      <c r="C88" s="80"/>
      <c r="D88" s="45" t="s">
        <v>207</v>
      </c>
      <c r="E88" s="392" t="s">
        <v>381</v>
      </c>
      <c r="F88" s="439">
        <v>1</v>
      </c>
      <c r="G88" s="391">
        <v>0</v>
      </c>
      <c r="H88" s="386" t="s">
        <v>347</v>
      </c>
      <c r="J88" s="56"/>
    </row>
    <row r="89" spans="1:10" ht="18" x14ac:dyDescent="0.35">
      <c r="A89" s="2"/>
      <c r="B89" s="185"/>
      <c r="C89" s="80"/>
      <c r="D89" s="45"/>
      <c r="E89" s="392"/>
      <c r="F89" s="439"/>
      <c r="G89" s="391"/>
      <c r="H89" s="386"/>
      <c r="J89" s="56"/>
    </row>
    <row r="90" spans="1:10" ht="18" x14ac:dyDescent="0.35">
      <c r="A90" s="2"/>
      <c r="B90" s="324">
        <v>22</v>
      </c>
      <c r="C90" s="80"/>
      <c r="D90" s="45" t="s">
        <v>208</v>
      </c>
      <c r="E90" s="392" t="s">
        <v>381</v>
      </c>
      <c r="F90" s="439">
        <v>1</v>
      </c>
      <c r="G90" s="391">
        <v>0</v>
      </c>
      <c r="H90" s="386" t="s">
        <v>347</v>
      </c>
      <c r="J90" s="56"/>
    </row>
    <row r="91" spans="1:10" ht="18" x14ac:dyDescent="0.35">
      <c r="A91" s="2"/>
      <c r="B91" s="185"/>
      <c r="C91" s="80"/>
      <c r="D91" s="45"/>
      <c r="E91" s="392"/>
      <c r="F91" s="439"/>
      <c r="G91" s="391"/>
      <c r="H91" s="386"/>
      <c r="J91" s="56"/>
    </row>
    <row r="92" spans="1:10" ht="18" x14ac:dyDescent="0.35">
      <c r="A92" s="2"/>
      <c r="B92" s="185">
        <v>23</v>
      </c>
      <c r="C92" s="80"/>
      <c r="D92" s="45" t="s">
        <v>209</v>
      </c>
      <c r="E92" s="392" t="s">
        <v>381</v>
      </c>
      <c r="F92" s="439">
        <v>1</v>
      </c>
      <c r="G92" s="391">
        <v>0</v>
      </c>
      <c r="H92" s="386" t="s">
        <v>347</v>
      </c>
      <c r="J92" s="56"/>
    </row>
    <row r="93" spans="1:10" ht="18" x14ac:dyDescent="0.35">
      <c r="A93" s="2"/>
      <c r="B93" s="185"/>
      <c r="C93" s="80"/>
      <c r="D93" s="45"/>
      <c r="E93" s="392"/>
      <c r="F93" s="439"/>
      <c r="G93" s="391"/>
      <c r="H93" s="386"/>
      <c r="J93" s="56"/>
    </row>
    <row r="94" spans="1:10" ht="18" x14ac:dyDescent="0.35">
      <c r="A94" s="2"/>
      <c r="B94" s="324">
        <v>24</v>
      </c>
      <c r="C94" s="80"/>
      <c r="D94" s="45" t="s">
        <v>210</v>
      </c>
      <c r="E94" s="392" t="s">
        <v>381</v>
      </c>
      <c r="F94" s="439">
        <v>1</v>
      </c>
      <c r="G94" s="391">
        <v>0</v>
      </c>
      <c r="H94" s="386" t="s">
        <v>347</v>
      </c>
      <c r="J94" s="56"/>
    </row>
    <row r="95" spans="1:10" ht="18" x14ac:dyDescent="0.35">
      <c r="A95" s="2"/>
      <c r="B95" s="185"/>
      <c r="C95" s="80"/>
      <c r="D95" s="45"/>
      <c r="E95" s="392"/>
      <c r="F95" s="439"/>
      <c r="G95" s="391"/>
      <c r="H95" s="386"/>
      <c r="J95" s="56"/>
    </row>
    <row r="96" spans="1:10" ht="18" x14ac:dyDescent="0.35">
      <c r="A96" s="2"/>
      <c r="B96" s="185">
        <v>25</v>
      </c>
      <c r="C96" s="80"/>
      <c r="D96" s="45" t="s">
        <v>211</v>
      </c>
      <c r="E96" s="392" t="s">
        <v>381</v>
      </c>
      <c r="F96" s="439">
        <v>1</v>
      </c>
      <c r="G96" s="391">
        <v>0</v>
      </c>
      <c r="H96" s="386" t="s">
        <v>347</v>
      </c>
      <c r="J96" s="56"/>
    </row>
    <row r="97" spans="1:10" ht="18" x14ac:dyDescent="0.35">
      <c r="A97" s="2"/>
      <c r="B97" s="185"/>
      <c r="C97" s="80"/>
      <c r="D97" s="45"/>
      <c r="E97" s="392"/>
      <c r="F97" s="439"/>
      <c r="G97" s="391"/>
      <c r="H97" s="386"/>
      <c r="J97" s="56"/>
    </row>
    <row r="98" spans="1:10" ht="18" x14ac:dyDescent="0.35">
      <c r="A98" s="2"/>
      <c r="B98" s="324">
        <v>26</v>
      </c>
      <c r="C98" s="80"/>
      <c r="D98" s="45" t="s">
        <v>212</v>
      </c>
      <c r="E98" s="392" t="s">
        <v>381</v>
      </c>
      <c r="F98" s="439">
        <v>1</v>
      </c>
      <c r="G98" s="391">
        <v>0</v>
      </c>
      <c r="H98" s="386" t="s">
        <v>347</v>
      </c>
      <c r="J98" s="56"/>
    </row>
    <row r="99" spans="1:10" ht="18" x14ac:dyDescent="0.35">
      <c r="A99" s="2"/>
      <c r="B99" s="185"/>
      <c r="C99" s="80"/>
      <c r="D99" s="45"/>
      <c r="E99" s="392"/>
      <c r="F99" s="439"/>
      <c r="G99" s="391"/>
      <c r="H99" s="386"/>
      <c r="J99" s="56"/>
    </row>
    <row r="100" spans="1:10" ht="18" x14ac:dyDescent="0.35">
      <c r="A100" s="2"/>
      <c r="B100" s="185">
        <v>27</v>
      </c>
      <c r="C100" s="80"/>
      <c r="D100" s="45" t="s">
        <v>213</v>
      </c>
      <c r="E100" s="392" t="s">
        <v>381</v>
      </c>
      <c r="F100" s="439">
        <v>1</v>
      </c>
      <c r="G100" s="391">
        <v>0</v>
      </c>
      <c r="H100" s="386" t="s">
        <v>347</v>
      </c>
      <c r="J100" s="56"/>
    </row>
    <row r="101" spans="1:10" ht="18" x14ac:dyDescent="0.35">
      <c r="A101" s="2"/>
      <c r="B101" s="185"/>
      <c r="C101" s="80"/>
      <c r="D101" s="45"/>
      <c r="E101" s="392"/>
      <c r="F101" s="439"/>
      <c r="G101" s="391"/>
      <c r="H101" s="386"/>
      <c r="J101" s="56"/>
    </row>
    <row r="102" spans="1:10" ht="18" x14ac:dyDescent="0.35">
      <c r="A102" s="2"/>
      <c r="B102" s="324">
        <v>28</v>
      </c>
      <c r="C102" s="80"/>
      <c r="D102" s="45" t="s">
        <v>214</v>
      </c>
      <c r="E102" s="392" t="s">
        <v>381</v>
      </c>
      <c r="F102" s="439">
        <v>1</v>
      </c>
      <c r="G102" s="391">
        <v>0</v>
      </c>
      <c r="H102" s="386" t="s">
        <v>347</v>
      </c>
      <c r="J102" s="56"/>
    </row>
    <row r="103" spans="1:10" ht="18" x14ac:dyDescent="0.35">
      <c r="A103" s="2"/>
      <c r="B103" s="185"/>
      <c r="C103" s="80"/>
      <c r="D103" s="45"/>
      <c r="E103" s="392"/>
      <c r="F103" s="439"/>
      <c r="G103" s="391"/>
      <c r="H103" s="386"/>
      <c r="J103" s="56"/>
    </row>
    <row r="104" spans="1:10" ht="18" x14ac:dyDescent="0.35">
      <c r="A104" s="2"/>
      <c r="B104" s="185">
        <v>29</v>
      </c>
      <c r="C104" s="80"/>
      <c r="D104" s="45" t="s">
        <v>215</v>
      </c>
      <c r="E104" s="392" t="s">
        <v>381</v>
      </c>
      <c r="F104" s="439">
        <v>1</v>
      </c>
      <c r="G104" s="391">
        <v>0</v>
      </c>
      <c r="H104" s="386" t="s">
        <v>347</v>
      </c>
      <c r="J104" s="56"/>
    </row>
    <row r="105" spans="1:10" ht="18" x14ac:dyDescent="0.35">
      <c r="A105" s="2"/>
      <c r="B105" s="185"/>
      <c r="C105" s="80"/>
      <c r="D105" s="45"/>
      <c r="E105" s="392"/>
      <c r="F105" s="439"/>
      <c r="G105" s="391"/>
      <c r="H105" s="386"/>
      <c r="J105" s="56"/>
    </row>
    <row r="106" spans="1:10" ht="18" x14ac:dyDescent="0.35">
      <c r="A106" s="2"/>
      <c r="B106" s="324">
        <v>30</v>
      </c>
      <c r="C106" s="80"/>
      <c r="D106" s="45" t="s">
        <v>216</v>
      </c>
      <c r="E106" s="392" t="s">
        <v>381</v>
      </c>
      <c r="F106" s="439">
        <v>1</v>
      </c>
      <c r="G106" s="391">
        <v>0</v>
      </c>
      <c r="H106" s="386" t="s">
        <v>347</v>
      </c>
      <c r="J106" s="56"/>
    </row>
    <row r="107" spans="1:10" ht="18" x14ac:dyDescent="0.35">
      <c r="A107" s="2"/>
      <c r="B107" s="185"/>
      <c r="C107" s="80"/>
      <c r="D107" s="45"/>
      <c r="E107" s="392"/>
      <c r="F107" s="439"/>
      <c r="G107" s="391"/>
      <c r="H107" s="386"/>
      <c r="J107" s="56"/>
    </row>
    <row r="108" spans="1:10" ht="35" x14ac:dyDescent="0.35">
      <c r="A108" s="2"/>
      <c r="B108" s="185">
        <v>31</v>
      </c>
      <c r="C108" s="80"/>
      <c r="D108" s="45" t="s">
        <v>217</v>
      </c>
      <c r="E108" s="392" t="s">
        <v>381</v>
      </c>
      <c r="F108" s="439">
        <v>1</v>
      </c>
      <c r="G108" s="391">
        <v>0</v>
      </c>
      <c r="H108" s="386" t="s">
        <v>347</v>
      </c>
      <c r="J108" s="56"/>
    </row>
    <row r="109" spans="1:10" ht="18" x14ac:dyDescent="0.35">
      <c r="A109" s="2"/>
      <c r="B109" s="185"/>
      <c r="C109" s="80"/>
      <c r="D109" s="45"/>
      <c r="E109" s="392"/>
      <c r="F109" s="439"/>
      <c r="G109" s="391"/>
      <c r="H109" s="386"/>
      <c r="J109" s="56"/>
    </row>
    <row r="110" spans="1:10" ht="18" x14ac:dyDescent="0.35">
      <c r="A110" s="2"/>
      <c r="B110" s="324">
        <v>32</v>
      </c>
      <c r="C110" s="80"/>
      <c r="D110" s="45" t="s">
        <v>218</v>
      </c>
      <c r="E110" s="392" t="s">
        <v>381</v>
      </c>
      <c r="F110" s="439">
        <v>1</v>
      </c>
      <c r="G110" s="391">
        <v>0</v>
      </c>
      <c r="H110" s="386" t="s">
        <v>347</v>
      </c>
      <c r="J110" s="56"/>
    </row>
    <row r="111" spans="1:10" ht="18" x14ac:dyDescent="0.35">
      <c r="A111" s="2"/>
      <c r="B111" s="185"/>
      <c r="C111" s="80"/>
      <c r="D111" s="45"/>
      <c r="E111" s="392"/>
      <c r="F111" s="439"/>
      <c r="G111" s="391"/>
      <c r="H111" s="386"/>
      <c r="J111" s="56"/>
    </row>
    <row r="112" spans="1:10" ht="18" x14ac:dyDescent="0.35">
      <c r="A112" s="2"/>
      <c r="B112" s="185">
        <v>33</v>
      </c>
      <c r="C112" s="80"/>
      <c r="D112" s="45" t="s">
        <v>219</v>
      </c>
      <c r="E112" s="392" t="s">
        <v>381</v>
      </c>
      <c r="F112" s="439">
        <v>1</v>
      </c>
      <c r="G112" s="391">
        <v>0</v>
      </c>
      <c r="H112" s="386" t="s">
        <v>347</v>
      </c>
      <c r="J112" s="56"/>
    </row>
    <row r="113" spans="1:10" ht="18" x14ac:dyDescent="0.35">
      <c r="A113" s="2"/>
      <c r="B113" s="185"/>
      <c r="C113" s="80"/>
      <c r="D113" s="45"/>
      <c r="E113" s="392"/>
      <c r="F113" s="439"/>
      <c r="G113" s="391"/>
      <c r="H113" s="386"/>
      <c r="J113" s="56"/>
    </row>
    <row r="114" spans="1:10" ht="18" x14ac:dyDescent="0.35">
      <c r="A114" s="2"/>
      <c r="B114" s="324">
        <v>34</v>
      </c>
      <c r="C114" s="80"/>
      <c r="D114" s="45" t="s">
        <v>220</v>
      </c>
      <c r="E114" s="392" t="s">
        <v>381</v>
      </c>
      <c r="F114" s="439">
        <v>1</v>
      </c>
      <c r="G114" s="391">
        <v>0</v>
      </c>
      <c r="H114" s="386" t="s">
        <v>347</v>
      </c>
      <c r="J114" s="56"/>
    </row>
    <row r="115" spans="1:10" ht="18" x14ac:dyDescent="0.35">
      <c r="A115" s="2"/>
      <c r="B115" s="185"/>
      <c r="C115" s="80"/>
      <c r="D115" s="45"/>
      <c r="E115" s="392"/>
      <c r="F115" s="439"/>
      <c r="G115" s="391"/>
      <c r="H115" s="386"/>
      <c r="J115" s="56"/>
    </row>
    <row r="116" spans="1:10" ht="18" x14ac:dyDescent="0.35">
      <c r="A116" s="2"/>
      <c r="B116" s="185">
        <v>35</v>
      </c>
      <c r="C116" s="80"/>
      <c r="D116" s="45" t="s">
        <v>221</v>
      </c>
      <c r="E116" s="392" t="s">
        <v>381</v>
      </c>
      <c r="F116" s="439">
        <v>1</v>
      </c>
      <c r="G116" s="391">
        <v>0</v>
      </c>
      <c r="H116" s="386" t="s">
        <v>347</v>
      </c>
      <c r="J116" s="56"/>
    </row>
    <row r="117" spans="1:10" ht="18" x14ac:dyDescent="0.35">
      <c r="A117" s="2"/>
      <c r="B117" s="185"/>
      <c r="C117" s="80"/>
      <c r="D117" s="45"/>
      <c r="E117" s="392"/>
      <c r="F117" s="439"/>
      <c r="G117" s="391"/>
      <c r="H117" s="386"/>
      <c r="J117" s="56"/>
    </row>
    <row r="118" spans="1:10" ht="18" x14ac:dyDescent="0.35">
      <c r="A118" s="2"/>
      <c r="B118" s="324">
        <v>36</v>
      </c>
      <c r="C118" s="80"/>
      <c r="D118" s="45" t="s">
        <v>222</v>
      </c>
      <c r="E118" s="392" t="s">
        <v>381</v>
      </c>
      <c r="F118" s="439">
        <v>1</v>
      </c>
      <c r="G118" s="391">
        <v>0</v>
      </c>
      <c r="H118" s="386" t="s">
        <v>347</v>
      </c>
      <c r="J118" s="56"/>
    </row>
    <row r="119" spans="1:10" ht="18" x14ac:dyDescent="0.35">
      <c r="A119" s="2"/>
      <c r="B119" s="185"/>
      <c r="C119" s="80"/>
      <c r="D119" s="45"/>
      <c r="E119" s="392"/>
      <c r="F119" s="439"/>
      <c r="G119" s="391"/>
      <c r="H119" s="386"/>
      <c r="J119" s="56"/>
    </row>
    <row r="120" spans="1:10" ht="18" x14ac:dyDescent="0.35">
      <c r="A120" s="2"/>
      <c r="B120" s="185">
        <v>37</v>
      </c>
      <c r="C120" s="80"/>
      <c r="D120" s="45" t="s">
        <v>223</v>
      </c>
      <c r="E120" s="392" t="s">
        <v>381</v>
      </c>
      <c r="F120" s="439">
        <v>1</v>
      </c>
      <c r="G120" s="391">
        <v>0</v>
      </c>
      <c r="H120" s="386" t="s">
        <v>347</v>
      </c>
      <c r="J120" s="56"/>
    </row>
    <row r="121" spans="1:10" ht="18" x14ac:dyDescent="0.35">
      <c r="A121" s="2"/>
      <c r="B121" s="185"/>
      <c r="C121" s="80"/>
      <c r="D121" s="45"/>
      <c r="E121" s="392"/>
      <c r="F121" s="439"/>
      <c r="G121" s="391" t="s">
        <v>107</v>
      </c>
      <c r="H121" s="386"/>
      <c r="J121" s="56"/>
    </row>
    <row r="122" spans="1:10" ht="18" x14ac:dyDescent="0.35">
      <c r="A122" s="2"/>
      <c r="B122" s="324">
        <v>38</v>
      </c>
      <c r="C122" s="80"/>
      <c r="D122" s="45" t="s">
        <v>224</v>
      </c>
      <c r="E122" s="392" t="s">
        <v>381</v>
      </c>
      <c r="F122" s="439">
        <v>1</v>
      </c>
      <c r="G122" s="391">
        <v>0</v>
      </c>
      <c r="H122" s="386" t="s">
        <v>347</v>
      </c>
      <c r="J122" s="56"/>
    </row>
    <row r="123" spans="1:10" ht="18" x14ac:dyDescent="0.35">
      <c r="A123" s="2"/>
      <c r="B123" s="185"/>
      <c r="C123" s="80"/>
      <c r="D123" s="45"/>
      <c r="E123" s="392"/>
      <c r="F123" s="439"/>
      <c r="G123" s="391"/>
      <c r="H123" s="386"/>
      <c r="J123" s="56"/>
    </row>
    <row r="124" spans="1:10" ht="18" x14ac:dyDescent="0.35">
      <c r="A124" s="2"/>
      <c r="B124" s="185"/>
      <c r="C124" s="80"/>
      <c r="D124" s="47" t="s">
        <v>228</v>
      </c>
      <c r="E124" s="392"/>
      <c r="F124" s="439"/>
      <c r="G124" s="391"/>
      <c r="H124" s="386"/>
      <c r="J124" s="56"/>
    </row>
    <row r="125" spans="1:10" ht="18" x14ac:dyDescent="0.35">
      <c r="A125" s="2"/>
      <c r="B125" s="185"/>
      <c r="C125" s="80"/>
      <c r="D125" s="47"/>
      <c r="E125" s="392"/>
      <c r="F125" s="439"/>
      <c r="G125" s="391"/>
      <c r="H125" s="386"/>
      <c r="J125" s="56"/>
    </row>
    <row r="126" spans="1:10" ht="18" x14ac:dyDescent="0.35">
      <c r="A126" s="2"/>
      <c r="B126" s="185">
        <v>39</v>
      </c>
      <c r="C126" s="80"/>
      <c r="D126" s="44" t="s">
        <v>229</v>
      </c>
      <c r="E126" s="392" t="s">
        <v>6</v>
      </c>
      <c r="F126" s="439">
        <v>1</v>
      </c>
      <c r="G126" s="391">
        <v>0</v>
      </c>
      <c r="H126" s="386" t="s">
        <v>347</v>
      </c>
      <c r="J126" s="56"/>
    </row>
    <row r="127" spans="1:10" ht="18" x14ac:dyDescent="0.35">
      <c r="A127" s="2"/>
      <c r="B127" s="185"/>
      <c r="C127" s="80"/>
      <c r="D127" s="44"/>
      <c r="E127" s="392"/>
      <c r="F127" s="439"/>
      <c r="G127" s="391"/>
      <c r="H127" s="386"/>
      <c r="J127" s="56"/>
    </row>
    <row r="128" spans="1:10" ht="18" x14ac:dyDescent="0.35">
      <c r="A128" s="2"/>
      <c r="B128" s="185">
        <v>40</v>
      </c>
      <c r="C128" s="80"/>
      <c r="D128" s="44" t="s">
        <v>230</v>
      </c>
      <c r="E128" s="392" t="s">
        <v>6</v>
      </c>
      <c r="F128" s="439">
        <v>1</v>
      </c>
      <c r="G128" s="391">
        <v>0</v>
      </c>
      <c r="H128" s="386" t="s">
        <v>347</v>
      </c>
      <c r="J128" s="56"/>
    </row>
    <row r="129" spans="1:10" ht="18" x14ac:dyDescent="0.35">
      <c r="A129" s="2"/>
      <c r="B129" s="185"/>
      <c r="C129" s="80"/>
      <c r="D129" s="44"/>
      <c r="E129" s="392"/>
      <c r="F129" s="439"/>
      <c r="G129" s="391"/>
      <c r="H129" s="386"/>
      <c r="J129" s="56"/>
    </row>
    <row r="130" spans="1:10" ht="18" x14ac:dyDescent="0.35">
      <c r="A130" s="2"/>
      <c r="B130" s="185">
        <v>41</v>
      </c>
      <c r="C130" s="80"/>
      <c r="D130" s="44" t="s">
        <v>231</v>
      </c>
      <c r="E130" s="392" t="s">
        <v>6</v>
      </c>
      <c r="F130" s="439">
        <v>1</v>
      </c>
      <c r="G130" s="391">
        <v>0</v>
      </c>
      <c r="H130" s="386" t="s">
        <v>347</v>
      </c>
      <c r="J130" s="56"/>
    </row>
    <row r="131" spans="1:10" ht="18" x14ac:dyDescent="0.35">
      <c r="A131" s="2"/>
      <c r="B131" s="185"/>
      <c r="C131" s="80"/>
      <c r="D131" s="44"/>
      <c r="E131" s="392"/>
      <c r="F131" s="439"/>
      <c r="G131" s="391"/>
      <c r="H131" s="386"/>
      <c r="J131" s="56"/>
    </row>
    <row r="132" spans="1:10" ht="18" x14ac:dyDescent="0.35">
      <c r="A132" s="2"/>
      <c r="B132" s="185">
        <v>42</v>
      </c>
      <c r="C132" s="80"/>
      <c r="D132" s="44" t="s">
        <v>232</v>
      </c>
      <c r="E132" s="392" t="s">
        <v>6</v>
      </c>
      <c r="F132" s="439">
        <v>1</v>
      </c>
      <c r="G132" s="391">
        <v>0</v>
      </c>
      <c r="H132" s="386" t="s">
        <v>347</v>
      </c>
      <c r="J132" s="56"/>
    </row>
    <row r="133" spans="1:10" ht="18" x14ac:dyDescent="0.35">
      <c r="A133" s="2"/>
      <c r="B133" s="185"/>
      <c r="C133" s="80"/>
      <c r="D133" s="44"/>
      <c r="E133" s="392"/>
      <c r="F133" s="439"/>
      <c r="G133" s="391"/>
      <c r="H133" s="386"/>
      <c r="J133" s="56"/>
    </row>
    <row r="134" spans="1:10" ht="18" x14ac:dyDescent="0.35">
      <c r="A134" s="2"/>
      <c r="B134" s="185"/>
      <c r="C134" s="80"/>
      <c r="D134" s="47" t="s">
        <v>233</v>
      </c>
      <c r="E134" s="392"/>
      <c r="F134" s="439"/>
      <c r="G134" s="391"/>
      <c r="H134" s="386"/>
      <c r="J134" s="56"/>
    </row>
    <row r="135" spans="1:10" ht="18" x14ac:dyDescent="0.35">
      <c r="A135" s="2"/>
      <c r="B135" s="185"/>
      <c r="C135" s="80"/>
      <c r="D135" s="44"/>
      <c r="E135" s="392"/>
      <c r="F135" s="439"/>
      <c r="G135" s="391"/>
      <c r="H135" s="386"/>
      <c r="J135" s="56"/>
    </row>
    <row r="136" spans="1:10" ht="20.5" x14ac:dyDescent="0.35">
      <c r="A136" s="2"/>
      <c r="B136" s="185">
        <v>43</v>
      </c>
      <c r="C136" s="80"/>
      <c r="D136" s="44" t="s">
        <v>238</v>
      </c>
      <c r="E136" s="392" t="s">
        <v>415</v>
      </c>
      <c r="F136" s="439">
        <v>1</v>
      </c>
      <c r="G136" s="391">
        <v>0</v>
      </c>
      <c r="H136" s="386" t="s">
        <v>347</v>
      </c>
      <c r="J136" s="56"/>
    </row>
    <row r="137" spans="1:10" ht="18" x14ac:dyDescent="0.35">
      <c r="A137" s="2"/>
      <c r="B137" s="185"/>
      <c r="C137" s="80"/>
      <c r="D137" s="44"/>
      <c r="E137" s="392"/>
      <c r="F137" s="439"/>
      <c r="G137" s="391"/>
      <c r="H137" s="386"/>
      <c r="J137" s="56"/>
    </row>
    <row r="138" spans="1:10" ht="20.5" x14ac:dyDescent="0.35">
      <c r="A138" s="2"/>
      <c r="B138" s="185">
        <v>44</v>
      </c>
      <c r="C138" s="80"/>
      <c r="D138" s="44" t="s">
        <v>239</v>
      </c>
      <c r="E138" s="392" t="s">
        <v>415</v>
      </c>
      <c r="F138" s="439">
        <v>1</v>
      </c>
      <c r="G138" s="391">
        <v>0</v>
      </c>
      <c r="H138" s="386" t="s">
        <v>347</v>
      </c>
      <c r="J138" s="56"/>
    </row>
    <row r="139" spans="1:10" ht="18" x14ac:dyDescent="0.35">
      <c r="A139" s="2"/>
      <c r="B139" s="185"/>
      <c r="C139" s="80"/>
      <c r="D139" s="44"/>
      <c r="E139" s="392"/>
      <c r="F139" s="439"/>
      <c r="G139" s="391"/>
      <c r="H139" s="386"/>
      <c r="J139" s="56"/>
    </row>
    <row r="140" spans="1:10" ht="20.5" x14ac:dyDescent="0.35">
      <c r="A140" s="2"/>
      <c r="B140" s="185">
        <v>45</v>
      </c>
      <c r="C140" s="80"/>
      <c r="D140" s="44" t="s">
        <v>240</v>
      </c>
      <c r="E140" s="392" t="s">
        <v>415</v>
      </c>
      <c r="F140" s="439">
        <v>1</v>
      </c>
      <c r="G140" s="391">
        <v>0</v>
      </c>
      <c r="H140" s="386" t="s">
        <v>347</v>
      </c>
      <c r="J140" s="56"/>
    </row>
    <row r="141" spans="1:10" ht="19.5" customHeight="1" x14ac:dyDescent="0.35">
      <c r="A141" s="2"/>
      <c r="B141" s="185"/>
      <c r="C141" s="80"/>
      <c r="D141" s="44"/>
      <c r="E141" s="392"/>
      <c r="F141" s="439"/>
      <c r="G141" s="391"/>
      <c r="H141" s="386"/>
      <c r="J141" s="56"/>
    </row>
    <row r="142" spans="1:10" ht="19.5" customHeight="1" x14ac:dyDescent="0.35">
      <c r="A142" s="2"/>
      <c r="B142" s="185">
        <v>46</v>
      </c>
      <c r="C142" s="80"/>
      <c r="D142" s="44" t="s">
        <v>356</v>
      </c>
      <c r="E142" s="392" t="s">
        <v>415</v>
      </c>
      <c r="F142" s="439">
        <v>1</v>
      </c>
      <c r="G142" s="391">
        <v>0</v>
      </c>
      <c r="H142" s="386" t="s">
        <v>347</v>
      </c>
      <c r="J142" s="56"/>
    </row>
    <row r="143" spans="1:10" x14ac:dyDescent="0.35">
      <c r="B143" s="185"/>
      <c r="C143" s="94"/>
      <c r="D143" s="44"/>
      <c r="E143" s="392"/>
      <c r="F143" s="439"/>
      <c r="G143" s="391"/>
      <c r="H143" s="386"/>
    </row>
    <row r="144" spans="1:10" x14ac:dyDescent="0.35">
      <c r="B144" s="185">
        <v>47</v>
      </c>
      <c r="C144" s="142"/>
      <c r="D144" s="53" t="s">
        <v>416</v>
      </c>
      <c r="E144" s="392" t="s">
        <v>5</v>
      </c>
      <c r="F144" s="439">
        <v>1</v>
      </c>
      <c r="G144" s="391">
        <v>0</v>
      </c>
      <c r="H144" s="386" t="s">
        <v>347</v>
      </c>
    </row>
    <row r="145" spans="1:10" ht="18" x14ac:dyDescent="0.35">
      <c r="A145" s="2"/>
      <c r="B145" s="185"/>
      <c r="C145" s="80"/>
      <c r="D145" s="47"/>
      <c r="E145" s="392"/>
      <c r="F145" s="439"/>
      <c r="G145" s="391"/>
      <c r="H145" s="386"/>
      <c r="J145" s="56"/>
    </row>
    <row r="146" spans="1:10" ht="18" x14ac:dyDescent="0.35">
      <c r="A146" s="2"/>
      <c r="B146" s="185">
        <v>48</v>
      </c>
      <c r="C146" s="80"/>
      <c r="D146" s="44" t="s">
        <v>234</v>
      </c>
      <c r="E146" s="392" t="s">
        <v>6</v>
      </c>
      <c r="F146" s="439">
        <v>1</v>
      </c>
      <c r="G146" s="391">
        <v>0</v>
      </c>
      <c r="H146" s="386" t="s">
        <v>347</v>
      </c>
      <c r="J146" s="56"/>
    </row>
    <row r="147" spans="1:10" ht="18" x14ac:dyDescent="0.35">
      <c r="A147" s="2"/>
      <c r="B147" s="185"/>
      <c r="C147" s="80"/>
      <c r="D147" s="44"/>
      <c r="E147" s="392"/>
      <c r="F147" s="439"/>
      <c r="G147" s="391"/>
      <c r="H147" s="386"/>
      <c r="J147" s="56"/>
    </row>
    <row r="148" spans="1:10" ht="18" x14ac:dyDescent="0.35">
      <c r="A148" s="2"/>
      <c r="B148" s="185">
        <v>49</v>
      </c>
      <c r="C148" s="80"/>
      <c r="D148" s="44" t="s">
        <v>235</v>
      </c>
      <c r="E148" s="392" t="s">
        <v>6</v>
      </c>
      <c r="F148" s="439">
        <v>1</v>
      </c>
      <c r="G148" s="391">
        <v>0</v>
      </c>
      <c r="H148" s="386" t="s">
        <v>347</v>
      </c>
      <c r="J148" s="56"/>
    </row>
    <row r="149" spans="1:10" ht="18" x14ac:dyDescent="0.35">
      <c r="A149" s="2"/>
      <c r="B149" s="185"/>
      <c r="C149" s="80"/>
      <c r="D149" s="44"/>
      <c r="E149" s="392"/>
      <c r="F149" s="439"/>
      <c r="G149" s="391"/>
      <c r="H149" s="386"/>
      <c r="J149" s="56"/>
    </row>
    <row r="150" spans="1:10" ht="18" x14ac:dyDescent="0.35">
      <c r="A150" s="2"/>
      <c r="B150" s="185">
        <v>50</v>
      </c>
      <c r="C150" s="80"/>
      <c r="D150" s="44" t="s">
        <v>236</v>
      </c>
      <c r="E150" s="392" t="s">
        <v>6</v>
      </c>
      <c r="F150" s="439">
        <v>1</v>
      </c>
      <c r="G150" s="391">
        <v>0</v>
      </c>
      <c r="H150" s="386" t="s">
        <v>347</v>
      </c>
      <c r="J150" s="56"/>
    </row>
    <row r="151" spans="1:10" ht="18" x14ac:dyDescent="0.35">
      <c r="A151" s="2"/>
      <c r="B151" s="185"/>
      <c r="C151" s="80"/>
      <c r="D151" s="44"/>
      <c r="E151" s="392"/>
      <c r="F151" s="439"/>
      <c r="G151" s="391"/>
      <c r="H151" s="386"/>
      <c r="J151" s="56"/>
    </row>
    <row r="152" spans="1:10" ht="18" x14ac:dyDescent="0.35">
      <c r="A152" s="2"/>
      <c r="B152" s="185">
        <v>51</v>
      </c>
      <c r="C152" s="80"/>
      <c r="D152" s="44" t="s">
        <v>237</v>
      </c>
      <c r="E152" s="392" t="s">
        <v>6</v>
      </c>
      <c r="F152" s="439">
        <v>1</v>
      </c>
      <c r="G152" s="391">
        <v>0</v>
      </c>
      <c r="H152" s="386" t="s">
        <v>347</v>
      </c>
      <c r="J152" s="56"/>
    </row>
    <row r="153" spans="1:10" ht="18" x14ac:dyDescent="0.35">
      <c r="A153" s="2"/>
      <c r="B153" s="185"/>
      <c r="C153" s="80"/>
      <c r="D153" s="44"/>
      <c r="E153" s="392"/>
      <c r="F153" s="439"/>
      <c r="G153" s="391"/>
      <c r="H153" s="386"/>
      <c r="J153" s="56"/>
    </row>
    <row r="154" spans="1:10" ht="18" x14ac:dyDescent="0.35">
      <c r="A154" s="2"/>
      <c r="B154" s="185">
        <v>52</v>
      </c>
      <c r="C154" s="80"/>
      <c r="D154" s="44" t="s">
        <v>241</v>
      </c>
      <c r="E154" s="392" t="s">
        <v>6</v>
      </c>
      <c r="F154" s="439">
        <v>1</v>
      </c>
      <c r="G154" s="391">
        <v>0</v>
      </c>
      <c r="H154" s="386" t="s">
        <v>347</v>
      </c>
      <c r="J154" s="56"/>
    </row>
    <row r="155" spans="1:10" ht="19.5" customHeight="1" x14ac:dyDescent="0.35">
      <c r="A155" s="2"/>
      <c r="B155" s="185"/>
      <c r="C155" s="80"/>
      <c r="D155" s="44"/>
      <c r="E155" s="392"/>
      <c r="F155" s="439"/>
      <c r="G155" s="391"/>
      <c r="H155" s="386"/>
      <c r="J155" s="56"/>
    </row>
    <row r="156" spans="1:10" ht="19.5" customHeight="1" x14ac:dyDescent="0.35">
      <c r="A156" s="2"/>
      <c r="B156" s="185">
        <v>53</v>
      </c>
      <c r="C156" s="80"/>
      <c r="D156" s="45" t="s">
        <v>242</v>
      </c>
      <c r="E156" s="392" t="s">
        <v>6</v>
      </c>
      <c r="F156" s="439">
        <v>1</v>
      </c>
      <c r="G156" s="391">
        <v>0</v>
      </c>
      <c r="H156" s="386" t="s">
        <v>347</v>
      </c>
      <c r="J156" s="56"/>
    </row>
    <row r="157" spans="1:10" ht="18" x14ac:dyDescent="0.35">
      <c r="A157" s="2"/>
      <c r="B157" s="185"/>
      <c r="C157" s="80"/>
      <c r="D157" s="44"/>
      <c r="E157" s="392"/>
      <c r="F157" s="439"/>
      <c r="G157" s="391"/>
      <c r="H157" s="386"/>
      <c r="J157" s="56"/>
    </row>
    <row r="158" spans="1:10" ht="36" x14ac:dyDescent="0.35">
      <c r="A158" s="2"/>
      <c r="B158" s="185"/>
      <c r="C158" s="80"/>
      <c r="D158" s="47" t="s">
        <v>428</v>
      </c>
      <c r="E158" s="392"/>
      <c r="F158" s="439"/>
      <c r="G158" s="391"/>
      <c r="H158" s="386"/>
      <c r="J158" s="56"/>
    </row>
    <row r="159" spans="1:10" s="323" customFormat="1" ht="20.149999999999999" customHeight="1" x14ac:dyDescent="0.35">
      <c r="B159" s="327"/>
      <c r="C159" s="325"/>
      <c r="D159" s="53"/>
      <c r="E159" s="392"/>
      <c r="F159" s="439"/>
      <c r="G159" s="391"/>
      <c r="H159" s="386"/>
    </row>
    <row r="160" spans="1:10" s="323" customFormat="1" x14ac:dyDescent="0.35">
      <c r="B160" s="327">
        <v>54</v>
      </c>
      <c r="C160" s="327"/>
      <c r="D160" s="53" t="s">
        <v>376</v>
      </c>
      <c r="E160" s="392" t="s">
        <v>142</v>
      </c>
      <c r="F160" s="439">
        <v>1</v>
      </c>
      <c r="G160" s="391">
        <v>0</v>
      </c>
      <c r="H160" s="386" t="s">
        <v>347</v>
      </c>
    </row>
    <row r="161" spans="1:10" x14ac:dyDescent="0.35">
      <c r="B161" s="327"/>
      <c r="C161" s="325"/>
      <c r="D161" s="53"/>
      <c r="E161" s="392"/>
      <c r="F161" s="439"/>
      <c r="G161" s="391"/>
      <c r="H161" s="386"/>
    </row>
    <row r="162" spans="1:10" ht="18" x14ac:dyDescent="0.4">
      <c r="B162" s="324">
        <v>55</v>
      </c>
      <c r="C162" s="375"/>
      <c r="D162" s="44" t="s">
        <v>390</v>
      </c>
      <c r="E162" s="392" t="s">
        <v>142</v>
      </c>
      <c r="F162" s="439">
        <v>1</v>
      </c>
      <c r="G162" s="391">
        <v>0</v>
      </c>
      <c r="H162" s="386" t="s">
        <v>347</v>
      </c>
    </row>
    <row r="163" spans="1:10" ht="18" x14ac:dyDescent="0.4">
      <c r="B163" s="324"/>
      <c r="C163" s="375"/>
      <c r="D163" s="44"/>
      <c r="E163" s="392"/>
      <c r="F163" s="439"/>
      <c r="G163" s="391"/>
      <c r="H163" s="386"/>
    </row>
    <row r="164" spans="1:10" ht="18" x14ac:dyDescent="0.4">
      <c r="B164" s="327">
        <v>56</v>
      </c>
      <c r="C164" s="375"/>
      <c r="D164" s="44" t="s">
        <v>392</v>
      </c>
      <c r="E164" s="392" t="s">
        <v>142</v>
      </c>
      <c r="F164" s="439">
        <v>1</v>
      </c>
      <c r="G164" s="391">
        <v>0</v>
      </c>
      <c r="H164" s="386" t="s">
        <v>347</v>
      </c>
    </row>
    <row r="165" spans="1:10" ht="18" x14ac:dyDescent="0.4">
      <c r="B165" s="327"/>
      <c r="C165" s="375"/>
      <c r="D165" s="44"/>
      <c r="E165" s="392"/>
      <c r="F165" s="439"/>
      <c r="G165" s="391"/>
      <c r="H165" s="386"/>
    </row>
    <row r="166" spans="1:10" x14ac:dyDescent="0.35">
      <c r="B166" s="324">
        <v>57</v>
      </c>
      <c r="C166" s="344"/>
      <c r="D166" s="44" t="s">
        <v>391</v>
      </c>
      <c r="E166" s="392" t="s">
        <v>142</v>
      </c>
      <c r="F166" s="439">
        <v>1</v>
      </c>
      <c r="G166" s="391">
        <v>0</v>
      </c>
      <c r="H166" s="386" t="s">
        <v>347</v>
      </c>
    </row>
    <row r="167" spans="1:10" x14ac:dyDescent="0.35">
      <c r="B167" s="324"/>
      <c r="C167" s="344"/>
      <c r="D167" s="44"/>
      <c r="E167" s="392"/>
      <c r="F167" s="439"/>
      <c r="G167" s="391"/>
      <c r="H167" s="386"/>
    </row>
    <row r="168" spans="1:10" x14ac:dyDescent="0.35">
      <c r="B168" s="327">
        <v>58</v>
      </c>
      <c r="C168" s="344"/>
      <c r="D168" s="44" t="s">
        <v>393</v>
      </c>
      <c r="E168" s="392" t="s">
        <v>142</v>
      </c>
      <c r="F168" s="439">
        <v>1</v>
      </c>
      <c r="G168" s="391">
        <v>0</v>
      </c>
      <c r="H168" s="386" t="s">
        <v>347</v>
      </c>
    </row>
    <row r="169" spans="1:10" s="323" customFormat="1" ht="20.149999999999999" customHeight="1" x14ac:dyDescent="0.35">
      <c r="B169" s="327"/>
      <c r="C169" s="325"/>
      <c r="D169" s="53"/>
      <c r="E169" s="392"/>
      <c r="F169" s="439"/>
      <c r="G169" s="391"/>
      <c r="H169" s="386"/>
    </row>
    <row r="170" spans="1:10" s="377" customFormat="1" ht="20.149999999999999" customHeight="1" x14ac:dyDescent="0.35">
      <c r="B170" s="324">
        <v>59</v>
      </c>
      <c r="C170" s="378"/>
      <c r="D170" s="53" t="s">
        <v>354</v>
      </c>
      <c r="E170" s="392" t="s">
        <v>142</v>
      </c>
      <c r="F170" s="439">
        <v>1</v>
      </c>
      <c r="G170" s="391">
        <v>0</v>
      </c>
      <c r="H170" s="386" t="s">
        <v>347</v>
      </c>
    </row>
    <row r="171" spans="1:10" ht="18" x14ac:dyDescent="0.35">
      <c r="B171" s="324"/>
      <c r="C171" s="147"/>
      <c r="D171" s="342"/>
      <c r="E171" s="392"/>
      <c r="F171" s="439"/>
      <c r="G171" s="391"/>
      <c r="H171" s="386"/>
    </row>
    <row r="172" spans="1:10" ht="18" x14ac:dyDescent="0.35">
      <c r="B172" s="120"/>
      <c r="C172" s="147"/>
      <c r="D172" s="342" t="s">
        <v>9</v>
      </c>
      <c r="E172" s="392"/>
      <c r="F172" s="439"/>
      <c r="G172" s="391"/>
      <c r="H172" s="386"/>
    </row>
    <row r="173" spans="1:10" ht="18" x14ac:dyDescent="0.35">
      <c r="B173" s="120"/>
      <c r="C173" s="147"/>
      <c r="D173" s="343"/>
      <c r="E173" s="392"/>
      <c r="F173" s="439"/>
      <c r="G173" s="391"/>
      <c r="H173" s="386"/>
    </row>
    <row r="174" spans="1:10" ht="35" x14ac:dyDescent="0.35">
      <c r="B174" s="120">
        <v>60</v>
      </c>
      <c r="C174" s="147"/>
      <c r="D174" s="343" t="s">
        <v>130</v>
      </c>
      <c r="E174" s="392" t="s">
        <v>7</v>
      </c>
      <c r="F174" s="439">
        <v>1</v>
      </c>
      <c r="G174" s="391">
        <v>0</v>
      </c>
      <c r="H174" s="386" t="s">
        <v>347</v>
      </c>
    </row>
    <row r="175" spans="1:10" s="154" customFormat="1" ht="18" x14ac:dyDescent="0.35">
      <c r="A175" s="2"/>
      <c r="B175" s="187"/>
      <c r="C175" s="80"/>
      <c r="D175" s="53"/>
      <c r="E175" s="392"/>
      <c r="F175" s="439"/>
      <c r="G175" s="391"/>
      <c r="H175" s="386"/>
      <c r="J175" s="243"/>
    </row>
    <row r="176" spans="1:10" ht="18" x14ac:dyDescent="0.4">
      <c r="B176" s="79"/>
      <c r="C176" s="80"/>
      <c r="D176" s="38" t="s">
        <v>409</v>
      </c>
      <c r="E176" s="392"/>
      <c r="F176" s="439"/>
      <c r="G176" s="391"/>
      <c r="H176" s="386"/>
    </row>
    <row r="177" spans="2:8" ht="18" x14ac:dyDescent="0.4">
      <c r="B177" s="79"/>
      <c r="C177" s="80"/>
      <c r="D177" s="38"/>
      <c r="E177" s="392"/>
      <c r="F177" s="439"/>
      <c r="G177" s="391"/>
      <c r="H177" s="386"/>
    </row>
    <row r="178" spans="2:8" ht="18" x14ac:dyDescent="0.4">
      <c r="B178" s="79"/>
      <c r="C178" s="80"/>
      <c r="D178" s="38" t="s">
        <v>137</v>
      </c>
      <c r="E178" s="392"/>
      <c r="F178" s="439"/>
      <c r="G178" s="391"/>
      <c r="H178" s="386"/>
    </row>
    <row r="179" spans="2:8" ht="18" x14ac:dyDescent="0.35">
      <c r="B179" s="79"/>
      <c r="C179" s="80"/>
      <c r="D179" s="41"/>
      <c r="E179" s="392"/>
      <c r="F179" s="439"/>
      <c r="G179" s="391"/>
      <c r="H179" s="386"/>
    </row>
    <row r="180" spans="2:8" ht="52.5" x14ac:dyDescent="0.35">
      <c r="B180" s="79"/>
      <c r="C180" s="80"/>
      <c r="D180" s="41" t="s">
        <v>131</v>
      </c>
      <c r="E180" s="392"/>
      <c r="F180" s="439"/>
      <c r="G180" s="391"/>
      <c r="H180" s="386"/>
    </row>
    <row r="181" spans="2:8" ht="18" x14ac:dyDescent="0.4">
      <c r="B181" s="79"/>
      <c r="C181" s="80"/>
      <c r="D181" s="38"/>
      <c r="E181" s="392"/>
      <c r="F181" s="439"/>
      <c r="G181" s="391"/>
      <c r="H181" s="386"/>
    </row>
    <row r="182" spans="2:8" ht="18" x14ac:dyDescent="0.4">
      <c r="B182" s="79"/>
      <c r="C182" s="80"/>
      <c r="D182" s="38" t="s">
        <v>138</v>
      </c>
      <c r="E182" s="392"/>
      <c r="F182" s="439"/>
      <c r="G182" s="391"/>
      <c r="H182" s="386"/>
    </row>
    <row r="183" spans="2:8" ht="18" x14ac:dyDescent="0.4">
      <c r="B183" s="79"/>
      <c r="C183" s="80"/>
      <c r="D183" s="38"/>
      <c r="E183" s="392"/>
      <c r="F183" s="439"/>
      <c r="G183" s="391"/>
      <c r="H183" s="386"/>
    </row>
    <row r="184" spans="2:8" ht="18" x14ac:dyDescent="0.4">
      <c r="B184" s="79"/>
      <c r="C184" s="80"/>
      <c r="D184" s="38" t="s">
        <v>143</v>
      </c>
      <c r="E184" s="392"/>
      <c r="F184" s="439"/>
      <c r="G184" s="391"/>
      <c r="H184" s="386"/>
    </row>
    <row r="185" spans="2:8" ht="18" x14ac:dyDescent="0.35">
      <c r="B185" s="79"/>
      <c r="C185" s="80"/>
      <c r="D185" s="41"/>
      <c r="E185" s="392"/>
      <c r="F185" s="439"/>
      <c r="G185" s="391"/>
      <c r="H185" s="386"/>
    </row>
    <row r="186" spans="2:8" ht="35" x14ac:dyDescent="0.35">
      <c r="B186" s="79"/>
      <c r="C186" s="80"/>
      <c r="D186" s="41" t="s">
        <v>140</v>
      </c>
      <c r="E186" s="392"/>
      <c r="F186" s="439"/>
      <c r="G186" s="391"/>
      <c r="H186" s="386"/>
    </row>
    <row r="187" spans="2:8" ht="18" x14ac:dyDescent="0.35">
      <c r="B187" s="79"/>
      <c r="C187" s="80"/>
      <c r="D187" s="41"/>
      <c r="E187" s="392"/>
      <c r="F187" s="439"/>
      <c r="G187" s="391"/>
      <c r="H187" s="386"/>
    </row>
    <row r="188" spans="2:8" ht="18" x14ac:dyDescent="0.35">
      <c r="B188" s="79"/>
      <c r="C188" s="80"/>
      <c r="D188" s="41" t="s">
        <v>141</v>
      </c>
      <c r="E188" s="392"/>
      <c r="F188" s="439"/>
      <c r="G188" s="391"/>
      <c r="H188" s="386"/>
    </row>
    <row r="189" spans="2:8" ht="18" x14ac:dyDescent="0.35">
      <c r="B189" s="79"/>
      <c r="C189" s="80"/>
      <c r="D189" s="41"/>
      <c r="E189" s="392"/>
      <c r="F189" s="439"/>
      <c r="G189" s="391"/>
      <c r="H189" s="386"/>
    </row>
    <row r="190" spans="2:8" ht="35" x14ac:dyDescent="0.35">
      <c r="B190" s="79"/>
      <c r="C190" s="80"/>
      <c r="D190" s="41" t="s">
        <v>144</v>
      </c>
      <c r="E190" s="392"/>
      <c r="F190" s="439"/>
      <c r="G190" s="391"/>
      <c r="H190" s="386"/>
    </row>
    <row r="191" spans="2:8" ht="18" x14ac:dyDescent="0.4">
      <c r="B191" s="79"/>
      <c r="C191" s="80"/>
      <c r="D191" s="38"/>
      <c r="E191" s="392"/>
      <c r="F191" s="439"/>
      <c r="G191" s="391"/>
      <c r="H191" s="386"/>
    </row>
    <row r="192" spans="2:8" ht="18" x14ac:dyDescent="0.4">
      <c r="B192" s="79"/>
      <c r="C192" s="80"/>
      <c r="D192" s="38" t="s">
        <v>134</v>
      </c>
      <c r="E192" s="392"/>
      <c r="F192" s="439"/>
      <c r="G192" s="391"/>
      <c r="H192" s="386"/>
    </row>
    <row r="193" spans="2:8" ht="18" x14ac:dyDescent="0.35">
      <c r="B193" s="79"/>
      <c r="C193" s="80"/>
      <c r="D193" s="41"/>
      <c r="E193" s="392"/>
      <c r="F193" s="439"/>
      <c r="G193" s="391"/>
      <c r="H193" s="386"/>
    </row>
    <row r="194" spans="2:8" ht="52.5" x14ac:dyDescent="0.35">
      <c r="B194" s="79"/>
      <c r="C194" s="80"/>
      <c r="D194" s="41" t="s">
        <v>135</v>
      </c>
      <c r="E194" s="392"/>
      <c r="F194" s="439"/>
      <c r="G194" s="391"/>
      <c r="H194" s="386"/>
    </row>
    <row r="195" spans="2:8" ht="18" x14ac:dyDescent="0.35">
      <c r="B195" s="79"/>
      <c r="C195" s="80"/>
      <c r="D195" s="41"/>
      <c r="E195" s="392"/>
      <c r="F195" s="439"/>
      <c r="G195" s="391"/>
      <c r="H195" s="386"/>
    </row>
    <row r="196" spans="2:8" ht="18" x14ac:dyDescent="0.4">
      <c r="B196" s="363"/>
      <c r="C196" s="363"/>
      <c r="D196" s="118" t="s">
        <v>268</v>
      </c>
      <c r="E196" s="392"/>
      <c r="F196" s="439"/>
      <c r="G196" s="391"/>
      <c r="H196" s="386"/>
    </row>
    <row r="197" spans="2:8" ht="36" x14ac:dyDescent="0.4">
      <c r="B197" s="363"/>
      <c r="C197" s="363"/>
      <c r="D197" s="130" t="s">
        <v>269</v>
      </c>
      <c r="E197" s="392"/>
      <c r="F197" s="439"/>
      <c r="G197" s="391"/>
      <c r="H197" s="386"/>
    </row>
    <row r="198" spans="2:8" ht="18" x14ac:dyDescent="0.4">
      <c r="B198" s="363"/>
      <c r="C198" s="363"/>
      <c r="D198" s="130"/>
      <c r="E198" s="392"/>
      <c r="F198" s="439"/>
      <c r="G198" s="391"/>
      <c r="H198" s="386"/>
    </row>
    <row r="199" spans="2:8" ht="18" x14ac:dyDescent="0.4">
      <c r="B199" s="364">
        <v>61</v>
      </c>
      <c r="C199" s="363"/>
      <c r="D199" s="41" t="s">
        <v>270</v>
      </c>
      <c r="E199" s="392" t="s">
        <v>394</v>
      </c>
      <c r="F199" s="439">
        <v>1</v>
      </c>
      <c r="G199" s="391">
        <v>0</v>
      </c>
      <c r="H199" s="386" t="s">
        <v>347</v>
      </c>
    </row>
    <row r="200" spans="2:8" ht="18" x14ac:dyDescent="0.4">
      <c r="B200" s="363"/>
      <c r="C200" s="363"/>
      <c r="D200" s="41"/>
      <c r="E200" s="392"/>
      <c r="F200" s="439"/>
      <c r="G200" s="391"/>
      <c r="H200" s="386"/>
    </row>
    <row r="201" spans="2:8" x14ac:dyDescent="0.35">
      <c r="B201" s="364">
        <v>62</v>
      </c>
      <c r="C201" s="364"/>
      <c r="D201" s="41" t="s">
        <v>271</v>
      </c>
      <c r="E201" s="392" t="s">
        <v>394</v>
      </c>
      <c r="F201" s="439">
        <v>1</v>
      </c>
      <c r="G201" s="391">
        <v>0</v>
      </c>
      <c r="H201" s="386" t="s">
        <v>347</v>
      </c>
    </row>
    <row r="202" spans="2:8" x14ac:dyDescent="0.35">
      <c r="B202" s="364"/>
      <c r="C202" s="364"/>
      <c r="D202" s="41"/>
      <c r="E202" s="392"/>
      <c r="F202" s="439"/>
      <c r="G202" s="391"/>
      <c r="H202" s="386"/>
    </row>
    <row r="203" spans="2:8" x14ac:dyDescent="0.35">
      <c r="B203" s="364">
        <v>63</v>
      </c>
      <c r="C203" s="364"/>
      <c r="D203" s="41" t="s">
        <v>272</v>
      </c>
      <c r="E203" s="392" t="s">
        <v>394</v>
      </c>
      <c r="F203" s="439">
        <v>1</v>
      </c>
      <c r="G203" s="391">
        <v>0</v>
      </c>
      <c r="H203" s="386" t="s">
        <v>347</v>
      </c>
    </row>
    <row r="204" spans="2:8" ht="18" x14ac:dyDescent="0.4">
      <c r="B204" s="363"/>
      <c r="C204" s="364"/>
      <c r="D204" s="41"/>
      <c r="E204" s="392"/>
      <c r="F204" s="439"/>
      <c r="G204" s="391"/>
      <c r="H204" s="386"/>
    </row>
    <row r="205" spans="2:8" x14ac:dyDescent="0.35">
      <c r="B205" s="364">
        <v>64</v>
      </c>
      <c r="C205" s="364"/>
      <c r="D205" s="41" t="s">
        <v>273</v>
      </c>
      <c r="E205" s="392" t="s">
        <v>394</v>
      </c>
      <c r="F205" s="439">
        <v>1</v>
      </c>
      <c r="G205" s="391">
        <v>0</v>
      </c>
      <c r="H205" s="386" t="s">
        <v>347</v>
      </c>
    </row>
    <row r="206" spans="2:8" x14ac:dyDescent="0.35">
      <c r="B206" s="364"/>
      <c r="C206" s="364"/>
      <c r="D206" s="41"/>
      <c r="E206" s="392"/>
      <c r="F206" s="439"/>
      <c r="G206" s="391"/>
      <c r="H206" s="386"/>
    </row>
    <row r="207" spans="2:8" x14ac:dyDescent="0.35">
      <c r="B207" s="364">
        <v>65</v>
      </c>
      <c r="C207" s="364"/>
      <c r="D207" s="41" t="s">
        <v>274</v>
      </c>
      <c r="E207" s="392" t="s">
        <v>394</v>
      </c>
      <c r="F207" s="439">
        <v>1</v>
      </c>
      <c r="G207" s="391">
        <v>0</v>
      </c>
      <c r="H207" s="386" t="s">
        <v>347</v>
      </c>
    </row>
    <row r="208" spans="2:8" ht="18" x14ac:dyDescent="0.4">
      <c r="B208" s="363"/>
      <c r="C208" s="364"/>
      <c r="D208" s="41"/>
      <c r="E208" s="392"/>
      <c r="F208" s="439"/>
      <c r="G208" s="391"/>
      <c r="H208" s="386"/>
    </row>
    <row r="209" spans="2:8" x14ac:dyDescent="0.35">
      <c r="B209" s="364">
        <v>66</v>
      </c>
      <c r="C209" s="364"/>
      <c r="D209" s="41" t="s">
        <v>275</v>
      </c>
      <c r="E209" s="392" t="s">
        <v>394</v>
      </c>
      <c r="F209" s="439">
        <v>1</v>
      </c>
      <c r="G209" s="391">
        <v>0</v>
      </c>
      <c r="H209" s="386" t="s">
        <v>347</v>
      </c>
    </row>
    <row r="210" spans="2:8" x14ac:dyDescent="0.35">
      <c r="B210" s="364"/>
      <c r="C210" s="364"/>
      <c r="D210" s="41"/>
      <c r="E210" s="392"/>
      <c r="F210" s="439"/>
      <c r="G210" s="391"/>
      <c r="H210" s="386"/>
    </row>
    <row r="211" spans="2:8" ht="35" x14ac:dyDescent="0.35">
      <c r="B211" s="364">
        <v>67</v>
      </c>
      <c r="C211" s="364"/>
      <c r="D211" s="41" t="s">
        <v>276</v>
      </c>
      <c r="E211" s="392" t="s">
        <v>394</v>
      </c>
      <c r="F211" s="439">
        <v>1</v>
      </c>
      <c r="G211" s="391">
        <v>0</v>
      </c>
      <c r="H211" s="386" t="s">
        <v>347</v>
      </c>
    </row>
    <row r="212" spans="2:8" ht="18" x14ac:dyDescent="0.4">
      <c r="B212" s="363"/>
      <c r="C212" s="364"/>
      <c r="D212" s="41"/>
      <c r="E212" s="392"/>
      <c r="F212" s="439"/>
      <c r="G212" s="391"/>
      <c r="H212" s="386"/>
    </row>
    <row r="213" spans="2:8" x14ac:dyDescent="0.35">
      <c r="B213" s="364">
        <v>68</v>
      </c>
      <c r="C213" s="364"/>
      <c r="D213" s="41" t="s">
        <v>277</v>
      </c>
      <c r="E213" s="392" t="s">
        <v>6</v>
      </c>
      <c r="F213" s="439">
        <v>1</v>
      </c>
      <c r="G213" s="391">
        <v>0</v>
      </c>
      <c r="H213" s="386" t="s">
        <v>347</v>
      </c>
    </row>
    <row r="214" spans="2:8" x14ac:dyDescent="0.35">
      <c r="B214" s="364"/>
      <c r="C214" s="364"/>
      <c r="D214" s="41"/>
      <c r="E214" s="392"/>
      <c r="F214" s="439"/>
      <c r="G214" s="391"/>
      <c r="H214" s="386"/>
    </row>
    <row r="215" spans="2:8" x14ac:dyDescent="0.35">
      <c r="B215" s="364">
        <v>69</v>
      </c>
      <c r="C215" s="364"/>
      <c r="D215" s="41" t="s">
        <v>278</v>
      </c>
      <c r="E215" s="392" t="s">
        <v>6</v>
      </c>
      <c r="F215" s="439">
        <v>1</v>
      </c>
      <c r="G215" s="391">
        <v>0</v>
      </c>
      <c r="H215" s="386" t="s">
        <v>347</v>
      </c>
    </row>
    <row r="216" spans="2:8" ht="18" x14ac:dyDescent="0.4">
      <c r="B216" s="363"/>
      <c r="C216" s="327"/>
      <c r="D216" s="290"/>
      <c r="E216" s="392"/>
      <c r="F216" s="439"/>
      <c r="G216" s="391"/>
      <c r="H216" s="386"/>
    </row>
    <row r="217" spans="2:8" x14ac:dyDescent="0.35">
      <c r="B217" s="364">
        <v>70</v>
      </c>
      <c r="C217" s="327"/>
      <c r="D217" s="290" t="s">
        <v>361</v>
      </c>
      <c r="E217" s="392" t="s">
        <v>6</v>
      </c>
      <c r="F217" s="439">
        <v>1</v>
      </c>
      <c r="G217" s="391">
        <v>0</v>
      </c>
      <c r="H217" s="386" t="s">
        <v>347</v>
      </c>
    </row>
    <row r="218" spans="2:8" x14ac:dyDescent="0.35">
      <c r="B218" s="364"/>
      <c r="C218" s="364"/>
      <c r="D218" s="41"/>
      <c r="E218" s="392"/>
      <c r="F218" s="439"/>
      <c r="G218" s="391"/>
      <c r="H218" s="386"/>
    </row>
    <row r="219" spans="2:8" x14ac:dyDescent="0.35">
      <c r="B219" s="364">
        <v>71</v>
      </c>
      <c r="C219" s="364"/>
      <c r="D219" s="41" t="s">
        <v>395</v>
      </c>
      <c r="E219" s="392" t="s">
        <v>4</v>
      </c>
      <c r="F219" s="439">
        <v>1</v>
      </c>
      <c r="G219" s="391">
        <v>0</v>
      </c>
      <c r="H219" s="386" t="s">
        <v>347</v>
      </c>
    </row>
    <row r="220" spans="2:8" ht="18" x14ac:dyDescent="0.4">
      <c r="B220" s="363"/>
      <c r="C220" s="364"/>
      <c r="D220" s="41"/>
      <c r="E220" s="392"/>
      <c r="F220" s="439"/>
      <c r="G220" s="391"/>
      <c r="H220" s="386"/>
    </row>
    <row r="221" spans="2:8" x14ac:dyDescent="0.35">
      <c r="B221" s="364">
        <v>72</v>
      </c>
      <c r="C221" s="364"/>
      <c r="D221" s="41" t="s">
        <v>396</v>
      </c>
      <c r="E221" s="392" t="s">
        <v>4</v>
      </c>
      <c r="F221" s="439">
        <v>1</v>
      </c>
      <c r="G221" s="391">
        <v>0</v>
      </c>
      <c r="H221" s="386" t="s">
        <v>347</v>
      </c>
    </row>
    <row r="222" spans="2:8" x14ac:dyDescent="0.35">
      <c r="B222" s="364"/>
      <c r="C222" s="364"/>
      <c r="D222" s="41"/>
      <c r="E222" s="392"/>
      <c r="F222" s="439"/>
      <c r="G222" s="391"/>
      <c r="H222" s="386"/>
    </row>
    <row r="223" spans="2:8" x14ac:dyDescent="0.35">
      <c r="B223" s="364">
        <v>73</v>
      </c>
      <c r="C223" s="364"/>
      <c r="D223" s="41" t="s">
        <v>397</v>
      </c>
      <c r="E223" s="392" t="s">
        <v>4</v>
      </c>
      <c r="F223" s="439">
        <v>1</v>
      </c>
      <c r="G223" s="391">
        <v>0</v>
      </c>
      <c r="H223" s="386" t="s">
        <v>347</v>
      </c>
    </row>
    <row r="224" spans="2:8" ht="18" x14ac:dyDescent="0.4">
      <c r="B224" s="363"/>
      <c r="C224" s="364"/>
      <c r="D224" s="41"/>
      <c r="E224" s="392"/>
      <c r="F224" s="439"/>
      <c r="G224" s="391"/>
      <c r="H224" s="386"/>
    </row>
    <row r="225" spans="2:8" x14ac:dyDescent="0.35">
      <c r="B225" s="364">
        <v>74</v>
      </c>
      <c r="C225" s="364"/>
      <c r="D225" s="41" t="s">
        <v>398</v>
      </c>
      <c r="E225" s="392" t="s">
        <v>4</v>
      </c>
      <c r="F225" s="439">
        <v>1</v>
      </c>
      <c r="G225" s="391">
        <v>0</v>
      </c>
      <c r="H225" s="386" t="s">
        <v>347</v>
      </c>
    </row>
    <row r="226" spans="2:8" ht="18" x14ac:dyDescent="0.4">
      <c r="B226" s="379"/>
      <c r="C226" s="376"/>
      <c r="D226" s="122"/>
      <c r="E226" s="392"/>
      <c r="F226" s="439"/>
      <c r="G226" s="391"/>
      <c r="H226" s="386"/>
    </row>
    <row r="227" spans="2:8" ht="18" x14ac:dyDescent="0.4">
      <c r="B227" s="380"/>
      <c r="C227" s="324"/>
      <c r="D227" s="118" t="s">
        <v>268</v>
      </c>
      <c r="E227" s="392"/>
      <c r="F227" s="439"/>
      <c r="G227" s="391"/>
      <c r="H227" s="386"/>
    </row>
    <row r="228" spans="2:8" ht="36" x14ac:dyDescent="0.4">
      <c r="B228" s="380"/>
      <c r="C228" s="324"/>
      <c r="D228" s="130" t="s">
        <v>269</v>
      </c>
      <c r="E228" s="392"/>
      <c r="F228" s="439"/>
      <c r="G228" s="391"/>
      <c r="H228" s="386"/>
    </row>
    <row r="229" spans="2:8" x14ac:dyDescent="0.35">
      <c r="B229" s="380"/>
      <c r="C229" s="324"/>
      <c r="D229" s="130" t="s">
        <v>314</v>
      </c>
      <c r="E229" s="392"/>
      <c r="F229" s="439"/>
      <c r="G229" s="391"/>
      <c r="H229" s="386"/>
    </row>
    <row r="230" spans="2:8" ht="18" x14ac:dyDescent="0.4">
      <c r="B230" s="379"/>
      <c r="C230" s="376"/>
      <c r="D230" s="122"/>
      <c r="E230" s="392"/>
      <c r="F230" s="439"/>
      <c r="G230" s="391"/>
      <c r="H230" s="386"/>
    </row>
    <row r="231" spans="2:8" x14ac:dyDescent="0.35">
      <c r="B231" s="380">
        <v>75</v>
      </c>
      <c r="C231" s="324"/>
      <c r="D231" s="122" t="s">
        <v>315</v>
      </c>
      <c r="E231" s="392" t="s">
        <v>6</v>
      </c>
      <c r="F231" s="439">
        <v>1</v>
      </c>
      <c r="G231" s="391">
        <v>0</v>
      </c>
      <c r="H231" s="386" t="s">
        <v>347</v>
      </c>
    </row>
    <row r="232" spans="2:8" x14ac:dyDescent="0.35">
      <c r="B232" s="380"/>
      <c r="C232" s="324"/>
      <c r="D232" s="122"/>
      <c r="E232" s="392"/>
      <c r="F232" s="439"/>
      <c r="G232" s="391"/>
      <c r="H232" s="386"/>
    </row>
    <row r="233" spans="2:8" x14ac:dyDescent="0.35">
      <c r="B233" s="380">
        <v>76</v>
      </c>
      <c r="C233" s="324"/>
      <c r="D233" s="122" t="s">
        <v>316</v>
      </c>
      <c r="E233" s="392" t="s">
        <v>6</v>
      </c>
      <c r="F233" s="439">
        <v>1</v>
      </c>
      <c r="G233" s="391">
        <v>0</v>
      </c>
      <c r="H233" s="386" t="s">
        <v>347</v>
      </c>
    </row>
    <row r="234" spans="2:8" x14ac:dyDescent="0.35">
      <c r="B234" s="380"/>
      <c r="C234" s="324"/>
      <c r="D234" s="122"/>
      <c r="E234" s="392"/>
      <c r="F234" s="439"/>
      <c r="G234" s="391"/>
      <c r="H234" s="386"/>
    </row>
    <row r="235" spans="2:8" x14ac:dyDescent="0.35">
      <c r="B235" s="380">
        <v>77</v>
      </c>
      <c r="C235" s="131"/>
      <c r="D235" s="122" t="s">
        <v>317</v>
      </c>
      <c r="E235" s="392" t="s">
        <v>6</v>
      </c>
      <c r="F235" s="439">
        <v>1</v>
      </c>
      <c r="G235" s="391">
        <v>0</v>
      </c>
      <c r="H235" s="386" t="s">
        <v>347</v>
      </c>
    </row>
    <row r="236" spans="2:8" x14ac:dyDescent="0.35">
      <c r="B236" s="380"/>
      <c r="C236" s="324"/>
      <c r="D236" s="122"/>
      <c r="E236" s="392"/>
      <c r="F236" s="439"/>
      <c r="G236" s="391"/>
      <c r="H236" s="386"/>
    </row>
    <row r="237" spans="2:8" x14ac:dyDescent="0.35">
      <c r="B237" s="380">
        <v>78</v>
      </c>
      <c r="C237" s="324"/>
      <c r="D237" s="122" t="s">
        <v>318</v>
      </c>
      <c r="E237" s="392" t="s">
        <v>6</v>
      </c>
      <c r="F237" s="439">
        <v>1</v>
      </c>
      <c r="G237" s="391">
        <v>0</v>
      </c>
      <c r="H237" s="386" t="s">
        <v>347</v>
      </c>
    </row>
    <row r="238" spans="2:8" x14ac:dyDescent="0.35">
      <c r="B238" s="380"/>
      <c r="C238" s="324"/>
      <c r="D238" s="122"/>
      <c r="E238" s="392"/>
      <c r="F238" s="439"/>
      <c r="G238" s="391"/>
      <c r="H238" s="386"/>
    </row>
    <row r="239" spans="2:8" x14ac:dyDescent="0.35">
      <c r="B239" s="380">
        <v>79</v>
      </c>
      <c r="C239" s="324"/>
      <c r="D239" s="122" t="s">
        <v>319</v>
      </c>
      <c r="E239" s="392" t="s">
        <v>6</v>
      </c>
      <c r="F239" s="439">
        <v>1</v>
      </c>
      <c r="G239" s="391">
        <v>0</v>
      </c>
      <c r="H239" s="386" t="s">
        <v>347</v>
      </c>
    </row>
    <row r="240" spans="2:8" x14ac:dyDescent="0.35">
      <c r="B240" s="380"/>
      <c r="C240" s="131"/>
      <c r="D240" s="122"/>
      <c r="E240" s="392"/>
      <c r="F240" s="439"/>
      <c r="G240" s="391"/>
      <c r="H240" s="386"/>
    </row>
    <row r="241" spans="2:8" ht="35" x14ac:dyDescent="0.35">
      <c r="B241" s="380">
        <v>80</v>
      </c>
      <c r="C241" s="324"/>
      <c r="D241" s="122" t="s">
        <v>283</v>
      </c>
      <c r="E241" s="392" t="s">
        <v>6</v>
      </c>
      <c r="F241" s="439">
        <v>1</v>
      </c>
      <c r="G241" s="391">
        <v>0</v>
      </c>
      <c r="H241" s="386" t="s">
        <v>347</v>
      </c>
    </row>
    <row r="242" spans="2:8" x14ac:dyDescent="0.35">
      <c r="B242" s="380"/>
      <c r="C242" s="324"/>
      <c r="D242" s="122"/>
      <c r="E242" s="392"/>
      <c r="F242" s="439"/>
      <c r="G242" s="391"/>
      <c r="H242" s="386"/>
    </row>
    <row r="243" spans="2:8" ht="35" x14ac:dyDescent="0.35">
      <c r="B243" s="380">
        <v>81</v>
      </c>
      <c r="C243" s="324"/>
      <c r="D243" s="122" t="s">
        <v>284</v>
      </c>
      <c r="E243" s="392" t="s">
        <v>6</v>
      </c>
      <c r="F243" s="439">
        <v>1</v>
      </c>
      <c r="G243" s="391">
        <v>0</v>
      </c>
      <c r="H243" s="386" t="s">
        <v>347</v>
      </c>
    </row>
    <row r="244" spans="2:8" ht="18" x14ac:dyDescent="0.4">
      <c r="B244" s="380"/>
      <c r="C244" s="363"/>
      <c r="D244" s="41"/>
      <c r="E244" s="392"/>
      <c r="F244" s="439"/>
      <c r="G244" s="391"/>
      <c r="H244" s="386"/>
    </row>
    <row r="245" spans="2:8" ht="18" x14ac:dyDescent="0.4">
      <c r="B245" s="363"/>
      <c r="C245" s="363"/>
      <c r="D245" s="38" t="s">
        <v>322</v>
      </c>
      <c r="E245" s="392"/>
      <c r="F245" s="439"/>
      <c r="G245" s="391"/>
      <c r="H245" s="386"/>
    </row>
    <row r="246" spans="2:8" x14ac:dyDescent="0.35">
      <c r="B246" s="380"/>
      <c r="C246" s="324"/>
      <c r="D246" s="41"/>
      <c r="E246" s="392"/>
      <c r="F246" s="439"/>
      <c r="G246" s="391"/>
      <c r="H246" s="386"/>
    </row>
    <row r="247" spans="2:8" ht="18" x14ac:dyDescent="0.4">
      <c r="B247" s="365"/>
      <c r="C247" s="363"/>
      <c r="D247" s="42" t="s">
        <v>417</v>
      </c>
      <c r="E247" s="392"/>
      <c r="F247" s="439"/>
      <c r="G247" s="391"/>
      <c r="H247" s="386"/>
    </row>
    <row r="248" spans="2:8" ht="18" x14ac:dyDescent="0.4">
      <c r="B248" s="363"/>
      <c r="C248" s="363"/>
      <c r="D248" s="44"/>
      <c r="E248" s="392"/>
      <c r="F248" s="439"/>
      <c r="G248" s="391"/>
      <c r="H248" s="386"/>
    </row>
    <row r="249" spans="2:8" ht="18" x14ac:dyDescent="0.4">
      <c r="B249" s="366"/>
      <c r="C249" s="366"/>
      <c r="D249" s="53"/>
      <c r="E249" s="392"/>
      <c r="F249" s="439"/>
      <c r="G249" s="391"/>
      <c r="H249" s="386"/>
    </row>
    <row r="250" spans="2:8" ht="18" x14ac:dyDescent="0.4">
      <c r="B250" s="325">
        <v>82</v>
      </c>
      <c r="C250" s="366"/>
      <c r="D250" s="53" t="s">
        <v>418</v>
      </c>
      <c r="E250" s="392" t="s">
        <v>6</v>
      </c>
      <c r="F250" s="439">
        <v>1</v>
      </c>
      <c r="G250" s="391">
        <v>0</v>
      </c>
      <c r="H250" s="386" t="s">
        <v>347</v>
      </c>
    </row>
    <row r="251" spans="2:8" ht="18" x14ac:dyDescent="0.4">
      <c r="B251" s="325"/>
      <c r="C251" s="366"/>
      <c r="D251" s="53"/>
      <c r="E251" s="392"/>
      <c r="F251" s="439"/>
      <c r="G251" s="391"/>
      <c r="H251" s="386"/>
    </row>
    <row r="252" spans="2:8" ht="18" x14ac:dyDescent="0.4">
      <c r="B252" s="325">
        <v>83</v>
      </c>
      <c r="C252" s="366"/>
      <c r="D252" s="53" t="s">
        <v>419</v>
      </c>
      <c r="E252" s="392" t="s">
        <v>6</v>
      </c>
      <c r="F252" s="439">
        <v>1</v>
      </c>
      <c r="G252" s="391">
        <v>0</v>
      </c>
      <c r="H252" s="386" t="s">
        <v>347</v>
      </c>
    </row>
    <row r="253" spans="2:8" ht="18" x14ac:dyDescent="0.4">
      <c r="B253" s="325"/>
      <c r="C253" s="366"/>
      <c r="D253" s="53"/>
      <c r="E253" s="392"/>
      <c r="F253" s="439"/>
      <c r="G253" s="391"/>
      <c r="H253" s="386"/>
    </row>
    <row r="254" spans="2:8" ht="18" x14ac:dyDescent="0.4">
      <c r="B254" s="325">
        <v>84</v>
      </c>
      <c r="C254" s="366"/>
      <c r="D254" s="53" t="s">
        <v>420</v>
      </c>
      <c r="E254" s="392" t="s">
        <v>6</v>
      </c>
      <c r="F254" s="439">
        <v>1</v>
      </c>
      <c r="G254" s="391">
        <v>0</v>
      </c>
      <c r="H254" s="386" t="s">
        <v>347</v>
      </c>
    </row>
    <row r="255" spans="2:8" ht="18" x14ac:dyDescent="0.4">
      <c r="B255" s="325"/>
      <c r="C255" s="366"/>
      <c r="D255" s="53"/>
      <c r="E255" s="392"/>
      <c r="F255" s="439"/>
      <c r="G255" s="391"/>
      <c r="H255" s="386"/>
    </row>
    <row r="256" spans="2:8" ht="18" x14ac:dyDescent="0.4">
      <c r="B256" s="325">
        <v>85</v>
      </c>
      <c r="C256" s="366"/>
      <c r="D256" s="53" t="s">
        <v>421</v>
      </c>
      <c r="E256" s="392" t="s">
        <v>6</v>
      </c>
      <c r="F256" s="439">
        <v>1</v>
      </c>
      <c r="G256" s="391">
        <v>0</v>
      </c>
      <c r="H256" s="386" t="s">
        <v>347</v>
      </c>
    </row>
    <row r="257" spans="2:8" ht="18" x14ac:dyDescent="0.4">
      <c r="B257" s="325"/>
      <c r="C257" s="366"/>
      <c r="D257" s="53"/>
      <c r="E257" s="392"/>
      <c r="F257" s="439"/>
      <c r="G257" s="391"/>
      <c r="H257" s="386"/>
    </row>
    <row r="258" spans="2:8" ht="18" x14ac:dyDescent="0.4">
      <c r="B258" s="325">
        <v>86</v>
      </c>
      <c r="C258" s="366"/>
      <c r="D258" s="53" t="s">
        <v>422</v>
      </c>
      <c r="E258" s="392" t="s">
        <v>6</v>
      </c>
      <c r="F258" s="439">
        <v>1</v>
      </c>
      <c r="G258" s="391">
        <v>0</v>
      </c>
      <c r="H258" s="386" t="s">
        <v>347</v>
      </c>
    </row>
    <row r="259" spans="2:8" ht="18" x14ac:dyDescent="0.4">
      <c r="B259" s="325"/>
      <c r="C259" s="366"/>
      <c r="D259" s="53"/>
      <c r="E259" s="392"/>
      <c r="F259" s="439"/>
      <c r="G259" s="391"/>
      <c r="H259" s="386"/>
    </row>
    <row r="260" spans="2:8" ht="18" x14ac:dyDescent="0.4">
      <c r="B260" s="325">
        <v>87</v>
      </c>
      <c r="C260" s="366"/>
      <c r="D260" s="53" t="s">
        <v>423</v>
      </c>
      <c r="E260" s="392" t="s">
        <v>6</v>
      </c>
      <c r="F260" s="439">
        <v>1</v>
      </c>
      <c r="G260" s="391">
        <v>0</v>
      </c>
      <c r="H260" s="386" t="s">
        <v>347</v>
      </c>
    </row>
    <row r="261" spans="2:8" ht="18" x14ac:dyDescent="0.4">
      <c r="B261" s="325"/>
      <c r="C261" s="366"/>
      <c r="D261" s="53"/>
      <c r="E261" s="392"/>
      <c r="F261" s="439"/>
      <c r="G261" s="391"/>
      <c r="H261" s="386"/>
    </row>
    <row r="262" spans="2:8" ht="18" x14ac:dyDescent="0.4">
      <c r="B262" s="325">
        <v>88</v>
      </c>
      <c r="C262" s="366"/>
      <c r="D262" s="53" t="s">
        <v>424</v>
      </c>
      <c r="E262" s="392" t="s">
        <v>6</v>
      </c>
      <c r="F262" s="439">
        <v>1</v>
      </c>
      <c r="G262" s="391">
        <v>0</v>
      </c>
      <c r="H262" s="386" t="s">
        <v>347</v>
      </c>
    </row>
    <row r="263" spans="2:8" ht="18" x14ac:dyDescent="0.4">
      <c r="B263" s="325"/>
      <c r="C263" s="366"/>
      <c r="D263" s="53"/>
      <c r="E263" s="392"/>
      <c r="F263" s="439"/>
      <c r="G263" s="391"/>
      <c r="H263" s="386"/>
    </row>
    <row r="264" spans="2:8" ht="18" x14ac:dyDescent="0.4">
      <c r="B264" s="325">
        <v>89</v>
      </c>
      <c r="C264" s="366"/>
      <c r="D264" s="53" t="s">
        <v>425</v>
      </c>
      <c r="E264" s="392" t="s">
        <v>6</v>
      </c>
      <c r="F264" s="439">
        <v>1</v>
      </c>
      <c r="G264" s="391">
        <v>0</v>
      </c>
      <c r="H264" s="386" t="s">
        <v>347</v>
      </c>
    </row>
    <row r="265" spans="2:8" ht="18" x14ac:dyDescent="0.4">
      <c r="B265" s="325"/>
      <c r="C265" s="366"/>
      <c r="D265" s="53"/>
      <c r="E265" s="392"/>
      <c r="F265" s="439"/>
      <c r="G265" s="391"/>
      <c r="H265" s="386"/>
    </row>
    <row r="266" spans="2:8" ht="18" x14ac:dyDescent="0.4">
      <c r="B266" s="325">
        <v>90</v>
      </c>
      <c r="C266" s="366"/>
      <c r="D266" s="53" t="s">
        <v>426</v>
      </c>
      <c r="E266" s="392" t="s">
        <v>6</v>
      </c>
      <c r="F266" s="439">
        <v>1</v>
      </c>
      <c r="G266" s="391">
        <v>0</v>
      </c>
      <c r="H266" s="386" t="s">
        <v>347</v>
      </c>
    </row>
    <row r="267" spans="2:8" ht="18" x14ac:dyDescent="0.4">
      <c r="B267" s="325"/>
      <c r="C267" s="366"/>
      <c r="D267" s="53"/>
      <c r="E267" s="392"/>
      <c r="F267" s="439"/>
      <c r="G267" s="391"/>
      <c r="H267" s="386"/>
    </row>
    <row r="268" spans="2:8" ht="18" x14ac:dyDescent="0.4">
      <c r="B268" s="325">
        <v>91</v>
      </c>
      <c r="C268" s="366"/>
      <c r="D268" s="53" t="s">
        <v>427</v>
      </c>
      <c r="E268" s="392" t="s">
        <v>6</v>
      </c>
      <c r="F268" s="439">
        <v>1</v>
      </c>
      <c r="G268" s="391">
        <v>0</v>
      </c>
      <c r="H268" s="386" t="s">
        <v>347</v>
      </c>
    </row>
    <row r="269" spans="2:8" ht="18" x14ac:dyDescent="0.4">
      <c r="B269" s="325"/>
      <c r="C269" s="366"/>
      <c r="D269" s="53"/>
      <c r="E269" s="392"/>
      <c r="F269" s="439"/>
      <c r="G269" s="391"/>
      <c r="H269" s="386"/>
    </row>
    <row r="270" spans="2:8" ht="18" x14ac:dyDescent="0.4">
      <c r="B270" s="366"/>
      <c r="C270" s="366"/>
      <c r="D270" s="53"/>
      <c r="E270" s="392"/>
      <c r="F270" s="439"/>
      <c r="G270" s="391"/>
      <c r="H270" s="386"/>
    </row>
    <row r="271" spans="2:8" ht="18" x14ac:dyDescent="0.4">
      <c r="B271" s="366"/>
      <c r="C271" s="366"/>
      <c r="D271" s="345" t="s">
        <v>343</v>
      </c>
      <c r="E271" s="392"/>
      <c r="F271" s="439"/>
      <c r="G271" s="391"/>
      <c r="H271" s="386"/>
    </row>
    <row r="272" spans="2:8" ht="18" x14ac:dyDescent="0.4">
      <c r="B272" s="366"/>
      <c r="C272" s="366"/>
      <c r="D272" s="53"/>
      <c r="E272" s="392"/>
      <c r="F272" s="439"/>
      <c r="G272" s="391"/>
      <c r="H272" s="386"/>
    </row>
    <row r="273" spans="2:8" ht="18" x14ac:dyDescent="0.4">
      <c r="B273" s="325">
        <v>92</v>
      </c>
      <c r="C273" s="366"/>
      <c r="D273" s="53" t="s">
        <v>418</v>
      </c>
      <c r="E273" s="392" t="s">
        <v>6</v>
      </c>
      <c r="F273" s="439">
        <v>1</v>
      </c>
      <c r="G273" s="391">
        <v>0</v>
      </c>
      <c r="H273" s="386" t="s">
        <v>347</v>
      </c>
    </row>
    <row r="274" spans="2:8" ht="18" x14ac:dyDescent="0.4">
      <c r="B274" s="325"/>
      <c r="C274" s="366"/>
      <c r="D274" s="53"/>
      <c r="E274" s="392"/>
      <c r="F274" s="439"/>
      <c r="G274" s="391"/>
      <c r="H274" s="386"/>
    </row>
    <row r="275" spans="2:8" ht="18" x14ac:dyDescent="0.4">
      <c r="B275" s="325">
        <v>93</v>
      </c>
      <c r="C275" s="366"/>
      <c r="D275" s="53" t="s">
        <v>419</v>
      </c>
      <c r="E275" s="392" t="s">
        <v>6</v>
      </c>
      <c r="F275" s="439">
        <v>1</v>
      </c>
      <c r="G275" s="391">
        <v>0</v>
      </c>
      <c r="H275" s="386" t="s">
        <v>347</v>
      </c>
    </row>
    <row r="276" spans="2:8" ht="18" x14ac:dyDescent="0.4">
      <c r="B276" s="325"/>
      <c r="C276" s="366"/>
      <c r="D276" s="53"/>
      <c r="E276" s="392"/>
      <c r="F276" s="439"/>
      <c r="G276" s="391"/>
      <c r="H276" s="386"/>
    </row>
    <row r="277" spans="2:8" ht="18" x14ac:dyDescent="0.4">
      <c r="B277" s="325">
        <v>94</v>
      </c>
      <c r="C277" s="366"/>
      <c r="D277" s="53" t="s">
        <v>420</v>
      </c>
      <c r="E277" s="392" t="s">
        <v>6</v>
      </c>
      <c r="F277" s="439">
        <v>1</v>
      </c>
      <c r="G277" s="391">
        <v>0</v>
      </c>
      <c r="H277" s="386" t="s">
        <v>347</v>
      </c>
    </row>
    <row r="278" spans="2:8" ht="18" x14ac:dyDescent="0.4">
      <c r="B278" s="325"/>
      <c r="C278" s="366"/>
      <c r="D278" s="53"/>
      <c r="E278" s="392"/>
      <c r="F278" s="439"/>
      <c r="G278" s="391"/>
      <c r="H278" s="386"/>
    </row>
    <row r="279" spans="2:8" ht="18" x14ac:dyDescent="0.4">
      <c r="B279" s="325">
        <v>95</v>
      </c>
      <c r="C279" s="366"/>
      <c r="D279" s="53" t="s">
        <v>421</v>
      </c>
      <c r="E279" s="392" t="s">
        <v>6</v>
      </c>
      <c r="F279" s="439">
        <v>1</v>
      </c>
      <c r="G279" s="391">
        <v>0</v>
      </c>
      <c r="H279" s="386" t="s">
        <v>347</v>
      </c>
    </row>
    <row r="280" spans="2:8" ht="18" x14ac:dyDescent="0.4">
      <c r="B280" s="325"/>
      <c r="C280" s="366"/>
      <c r="D280" s="53"/>
      <c r="E280" s="392"/>
      <c r="F280" s="439"/>
      <c r="G280" s="391"/>
      <c r="H280" s="386"/>
    </row>
    <row r="281" spans="2:8" ht="18" x14ac:dyDescent="0.4">
      <c r="B281" s="325">
        <v>96</v>
      </c>
      <c r="C281" s="366"/>
      <c r="D281" s="53" t="s">
        <v>422</v>
      </c>
      <c r="E281" s="392" t="s">
        <v>6</v>
      </c>
      <c r="F281" s="439">
        <v>1</v>
      </c>
      <c r="G281" s="391">
        <v>0</v>
      </c>
      <c r="H281" s="386" t="s">
        <v>347</v>
      </c>
    </row>
    <row r="282" spans="2:8" ht="18" x14ac:dyDescent="0.4">
      <c r="B282" s="325"/>
      <c r="C282" s="366"/>
      <c r="D282" s="53"/>
      <c r="E282" s="392"/>
      <c r="F282" s="439"/>
      <c r="G282" s="391"/>
      <c r="H282" s="386"/>
    </row>
    <row r="283" spans="2:8" ht="18" x14ac:dyDescent="0.4">
      <c r="B283" s="325">
        <v>97</v>
      </c>
      <c r="C283" s="366"/>
      <c r="D283" s="53" t="s">
        <v>423</v>
      </c>
      <c r="E283" s="392" t="s">
        <v>6</v>
      </c>
      <c r="F283" s="439">
        <v>1</v>
      </c>
      <c r="G283" s="391">
        <v>0</v>
      </c>
      <c r="H283" s="386" t="s">
        <v>347</v>
      </c>
    </row>
    <row r="284" spans="2:8" ht="18" x14ac:dyDescent="0.4">
      <c r="B284" s="325"/>
      <c r="C284" s="366"/>
      <c r="D284" s="53"/>
      <c r="E284" s="392"/>
      <c r="F284" s="439"/>
      <c r="G284" s="391"/>
      <c r="H284" s="386"/>
    </row>
    <row r="285" spans="2:8" ht="18" x14ac:dyDescent="0.4">
      <c r="B285" s="325">
        <v>98</v>
      </c>
      <c r="C285" s="366"/>
      <c r="D285" s="53" t="s">
        <v>424</v>
      </c>
      <c r="E285" s="392" t="s">
        <v>6</v>
      </c>
      <c r="F285" s="439">
        <v>1</v>
      </c>
      <c r="G285" s="391">
        <v>0</v>
      </c>
      <c r="H285" s="386" t="s">
        <v>347</v>
      </c>
    </row>
    <row r="286" spans="2:8" ht="18" x14ac:dyDescent="0.4">
      <c r="B286" s="325"/>
      <c r="C286" s="366"/>
      <c r="D286" s="53"/>
      <c r="E286" s="392"/>
      <c r="F286" s="439"/>
      <c r="G286" s="391"/>
      <c r="H286" s="386"/>
    </row>
    <row r="287" spans="2:8" ht="18" x14ac:dyDescent="0.4">
      <c r="B287" s="325">
        <v>99</v>
      </c>
      <c r="C287" s="366"/>
      <c r="D287" s="53" t="s">
        <v>425</v>
      </c>
      <c r="E287" s="392" t="s">
        <v>6</v>
      </c>
      <c r="F287" s="439">
        <v>1</v>
      </c>
      <c r="G287" s="391">
        <v>0</v>
      </c>
      <c r="H287" s="386" t="s">
        <v>347</v>
      </c>
    </row>
    <row r="288" spans="2:8" ht="18" x14ac:dyDescent="0.4">
      <c r="B288" s="325"/>
      <c r="C288" s="366"/>
      <c r="D288" s="53"/>
      <c r="E288" s="392"/>
      <c r="F288" s="439"/>
      <c r="G288" s="391"/>
      <c r="H288" s="386"/>
    </row>
    <row r="289" spans="1:10" ht="18" x14ac:dyDescent="0.4">
      <c r="B289" s="325">
        <v>100</v>
      </c>
      <c r="C289" s="366"/>
      <c r="D289" s="53" t="s">
        <v>426</v>
      </c>
      <c r="E289" s="392" t="s">
        <v>6</v>
      </c>
      <c r="F289" s="439">
        <v>1</v>
      </c>
      <c r="G289" s="391">
        <v>0</v>
      </c>
      <c r="H289" s="386" t="s">
        <v>347</v>
      </c>
    </row>
    <row r="290" spans="1:10" ht="18" x14ac:dyDescent="0.4">
      <c r="B290" s="325"/>
      <c r="C290" s="366"/>
      <c r="D290" s="53"/>
      <c r="E290" s="392"/>
      <c r="F290" s="439"/>
      <c r="G290" s="391"/>
      <c r="H290" s="386"/>
    </row>
    <row r="291" spans="1:10" ht="18" x14ac:dyDescent="0.35">
      <c r="B291" s="325">
        <v>101</v>
      </c>
      <c r="C291" s="364"/>
      <c r="D291" s="53" t="s">
        <v>427</v>
      </c>
      <c r="E291" s="392" t="s">
        <v>6</v>
      </c>
      <c r="F291" s="439">
        <v>1</v>
      </c>
      <c r="G291" s="391">
        <v>0</v>
      </c>
      <c r="H291" s="386" t="s">
        <v>347</v>
      </c>
    </row>
    <row r="292" spans="1:10" x14ac:dyDescent="0.35">
      <c r="B292" s="325"/>
      <c r="C292" s="325"/>
      <c r="D292" s="55"/>
      <c r="E292" s="392"/>
      <c r="F292" s="439"/>
      <c r="G292" s="391"/>
      <c r="H292" s="386"/>
    </row>
    <row r="293" spans="1:10" ht="19.5" customHeight="1" x14ac:dyDescent="0.35">
      <c r="A293" s="2"/>
      <c r="B293" s="187"/>
      <c r="C293" s="80"/>
      <c r="D293" s="92" t="s">
        <v>168</v>
      </c>
      <c r="E293" s="392"/>
      <c r="F293" s="439"/>
      <c r="G293" s="391"/>
      <c r="H293" s="386"/>
      <c r="J293" s="56"/>
    </row>
    <row r="294" spans="1:10" ht="19.5" customHeight="1" x14ac:dyDescent="0.35">
      <c r="A294" s="2"/>
      <c r="B294" s="187"/>
      <c r="C294" s="80"/>
      <c r="D294" s="93"/>
      <c r="E294" s="392"/>
      <c r="F294" s="439"/>
      <c r="G294" s="391"/>
      <c r="H294" s="386"/>
      <c r="J294" s="56"/>
    </row>
    <row r="295" spans="1:10" ht="210" x14ac:dyDescent="0.35">
      <c r="A295" s="381"/>
      <c r="B295" s="382">
        <v>102</v>
      </c>
      <c r="C295" s="80"/>
      <c r="D295" s="367" t="s">
        <v>433</v>
      </c>
      <c r="E295" s="392" t="s">
        <v>374</v>
      </c>
      <c r="F295" s="439">
        <v>1</v>
      </c>
      <c r="G295" s="391">
        <v>5000000</v>
      </c>
      <c r="H295" s="386">
        <f>+F295*G295</f>
        <v>5000000</v>
      </c>
      <c r="I295" s="2"/>
      <c r="J295" s="56"/>
    </row>
    <row r="296" spans="1:10" x14ac:dyDescent="0.35">
      <c r="B296" s="79"/>
      <c r="C296" s="94"/>
      <c r="D296" s="143"/>
      <c r="E296" s="142"/>
      <c r="F296" s="442"/>
      <c r="G296" s="400"/>
      <c r="H296" s="99"/>
    </row>
    <row r="297" spans="1:10" s="100" customFormat="1" ht="18" x14ac:dyDescent="0.4">
      <c r="B297" s="101"/>
      <c r="C297" s="102"/>
      <c r="D297" s="103" t="s">
        <v>167</v>
      </c>
      <c r="E297" s="390"/>
      <c r="F297" s="443"/>
      <c r="G297" s="401"/>
      <c r="H297" s="389">
        <f>SUM(H12:H296)</f>
        <v>5000000</v>
      </c>
      <c r="I297" s="106"/>
    </row>
    <row r="298" spans="1:10" ht="18" x14ac:dyDescent="0.35">
      <c r="B298" s="4"/>
      <c r="C298" s="4"/>
      <c r="D298" s="107"/>
      <c r="E298" s="396"/>
      <c r="F298" s="444"/>
      <c r="G298" s="402"/>
      <c r="H298" s="109"/>
    </row>
    <row r="299" spans="1:10" ht="18" x14ac:dyDescent="0.35">
      <c r="B299" s="110"/>
      <c r="C299" s="110"/>
      <c r="D299" s="111"/>
      <c r="E299" s="112"/>
    </row>
    <row r="300" spans="1:10" x14ac:dyDescent="0.35">
      <c r="B300" s="5"/>
      <c r="C300" s="5"/>
      <c r="D300" s="5"/>
    </row>
    <row r="301" spans="1:10" x14ac:dyDescent="0.35">
      <c r="B301" s="5"/>
      <c r="C301" s="5"/>
      <c r="D301" s="5"/>
    </row>
    <row r="302" spans="1:10" x14ac:dyDescent="0.35">
      <c r="B302" s="5"/>
      <c r="C302" s="5"/>
      <c r="D302" s="5"/>
    </row>
    <row r="303" spans="1:10" x14ac:dyDescent="0.35">
      <c r="B303" s="5"/>
      <c r="C303" s="5"/>
      <c r="D303" s="5"/>
    </row>
    <row r="304" spans="1:10" x14ac:dyDescent="0.35">
      <c r="B304" s="5"/>
      <c r="C304" s="5"/>
      <c r="D304" s="5"/>
    </row>
    <row r="305" spans="2:4" x14ac:dyDescent="0.35">
      <c r="B305" s="5"/>
      <c r="C305" s="5"/>
      <c r="D305" s="5"/>
    </row>
    <row r="306" spans="2:4" x14ac:dyDescent="0.35">
      <c r="B306" s="5"/>
      <c r="C306" s="5"/>
      <c r="D306" s="5"/>
    </row>
    <row r="307" spans="2:4" x14ac:dyDescent="0.35">
      <c r="B307" s="5"/>
      <c r="C307" s="5"/>
      <c r="D307" s="5"/>
    </row>
    <row r="308" spans="2:4" x14ac:dyDescent="0.35">
      <c r="B308" s="5"/>
      <c r="C308" s="5"/>
      <c r="D308" s="5"/>
    </row>
    <row r="309" spans="2:4" x14ac:dyDescent="0.35">
      <c r="B309" s="5"/>
      <c r="C309" s="5"/>
      <c r="D309" s="5"/>
    </row>
    <row r="310" spans="2:4" x14ac:dyDescent="0.35">
      <c r="B310" s="5"/>
      <c r="C310" s="5"/>
      <c r="D310" s="5"/>
    </row>
    <row r="311" spans="2:4" x14ac:dyDescent="0.35">
      <c r="B311" s="5"/>
      <c r="C311" s="5"/>
      <c r="D311" s="5"/>
    </row>
    <row r="312" spans="2:4" x14ac:dyDescent="0.35">
      <c r="B312" s="5"/>
      <c r="C312" s="5"/>
      <c r="D312" s="5"/>
    </row>
    <row r="313" spans="2:4" x14ac:dyDescent="0.35">
      <c r="B313" s="5"/>
      <c r="C313" s="5"/>
      <c r="D313" s="5"/>
    </row>
    <row r="314" spans="2:4" x14ac:dyDescent="0.35">
      <c r="B314" s="5"/>
      <c r="C314" s="5"/>
      <c r="D314" s="5"/>
    </row>
    <row r="315" spans="2:4" x14ac:dyDescent="0.35">
      <c r="B315" s="5"/>
      <c r="C315" s="5"/>
      <c r="D315" s="5"/>
    </row>
    <row r="316" spans="2:4" x14ac:dyDescent="0.35">
      <c r="B316" s="5"/>
      <c r="C316" s="5"/>
      <c r="D316" s="5"/>
    </row>
    <row r="317" spans="2:4" x14ac:dyDescent="0.35">
      <c r="B317" s="5"/>
      <c r="C317" s="5"/>
      <c r="D317" s="5"/>
    </row>
    <row r="318" spans="2:4" x14ac:dyDescent="0.35">
      <c r="B318" s="5"/>
      <c r="C318" s="5"/>
      <c r="D318" s="5"/>
    </row>
    <row r="319" spans="2:4" x14ac:dyDescent="0.35">
      <c r="B319" s="5"/>
      <c r="C319" s="5"/>
      <c r="D319" s="5"/>
    </row>
    <row r="320" spans="2:4" x14ac:dyDescent="0.35">
      <c r="B320" s="5"/>
      <c r="C320" s="5"/>
      <c r="D320" s="5"/>
    </row>
    <row r="321" spans="2:4" x14ac:dyDescent="0.35">
      <c r="B321" s="5"/>
      <c r="C321" s="5"/>
      <c r="D321" s="5"/>
    </row>
    <row r="322" spans="2:4" x14ac:dyDescent="0.35">
      <c r="B322" s="5"/>
      <c r="C322" s="5"/>
      <c r="D322" s="5"/>
    </row>
    <row r="323" spans="2:4" x14ac:dyDescent="0.35">
      <c r="B323" s="5"/>
      <c r="C323" s="5"/>
      <c r="D323" s="5"/>
    </row>
    <row r="324" spans="2:4" x14ac:dyDescent="0.35">
      <c r="B324" s="5"/>
      <c r="C324" s="5"/>
      <c r="D324" s="5"/>
    </row>
    <row r="325" spans="2:4" x14ac:dyDescent="0.35">
      <c r="B325" s="5"/>
      <c r="C325" s="5"/>
      <c r="D325" s="5"/>
    </row>
    <row r="326" spans="2:4" x14ac:dyDescent="0.35">
      <c r="B326" s="5"/>
      <c r="C326" s="5"/>
      <c r="D326" s="5"/>
    </row>
    <row r="327" spans="2:4" x14ac:dyDescent="0.35">
      <c r="B327" s="5"/>
      <c r="C327" s="5"/>
      <c r="D327" s="5"/>
    </row>
    <row r="328" spans="2:4" x14ac:dyDescent="0.35">
      <c r="B328" s="5"/>
      <c r="C328" s="5"/>
      <c r="D328" s="5"/>
    </row>
    <row r="329" spans="2:4" x14ac:dyDescent="0.35">
      <c r="B329" s="5"/>
      <c r="C329" s="5"/>
      <c r="D329" s="5"/>
    </row>
    <row r="330" spans="2:4" x14ac:dyDescent="0.35">
      <c r="B330" s="5"/>
      <c r="C330" s="5"/>
      <c r="D330" s="5"/>
    </row>
    <row r="331" spans="2:4" x14ac:dyDescent="0.35">
      <c r="B331" s="5"/>
      <c r="C331" s="5"/>
      <c r="D331" s="5"/>
    </row>
    <row r="332" spans="2:4" x14ac:dyDescent="0.35">
      <c r="B332" s="5"/>
      <c r="C332" s="5"/>
      <c r="D332" s="5"/>
    </row>
    <row r="333" spans="2:4" x14ac:dyDescent="0.35">
      <c r="B333" s="5"/>
      <c r="C333" s="5"/>
      <c r="D333" s="5"/>
    </row>
    <row r="334" spans="2:4" x14ac:dyDescent="0.35">
      <c r="B334" s="5"/>
      <c r="C334" s="5"/>
      <c r="D334" s="5"/>
    </row>
    <row r="335" spans="2:4" x14ac:dyDescent="0.35">
      <c r="B335" s="5"/>
      <c r="C335" s="5"/>
      <c r="D335" s="5"/>
    </row>
    <row r="336" spans="2:4" x14ac:dyDescent="0.35">
      <c r="B336" s="5"/>
      <c r="C336" s="5"/>
      <c r="D336" s="5"/>
    </row>
    <row r="337" spans="2:4" x14ac:dyDescent="0.35">
      <c r="B337" s="5"/>
      <c r="C337" s="5"/>
      <c r="D337" s="5"/>
    </row>
    <row r="338" spans="2:4" x14ac:dyDescent="0.35">
      <c r="B338" s="5"/>
      <c r="C338" s="5"/>
      <c r="D338" s="5"/>
    </row>
    <row r="339" spans="2:4" x14ac:dyDescent="0.35">
      <c r="B339" s="5"/>
      <c r="C339" s="5"/>
      <c r="D339" s="5"/>
    </row>
    <row r="340" spans="2:4" x14ac:dyDescent="0.35">
      <c r="B340" s="5"/>
      <c r="C340" s="5"/>
      <c r="D340" s="5"/>
    </row>
    <row r="341" spans="2:4" x14ac:dyDescent="0.35">
      <c r="B341" s="5"/>
      <c r="C341" s="5"/>
      <c r="D341" s="5"/>
    </row>
    <row r="342" spans="2:4" x14ac:dyDescent="0.35">
      <c r="B342" s="5"/>
      <c r="C342" s="5"/>
      <c r="D342" s="5"/>
    </row>
    <row r="343" spans="2:4" x14ac:dyDescent="0.35">
      <c r="B343" s="5"/>
      <c r="C343" s="5"/>
      <c r="D343" s="5"/>
    </row>
    <row r="344" spans="2:4" x14ac:dyDescent="0.35">
      <c r="B344" s="5"/>
      <c r="C344" s="5"/>
      <c r="D344" s="5"/>
    </row>
    <row r="345" spans="2:4" x14ac:dyDescent="0.35">
      <c r="B345" s="5"/>
      <c r="C345" s="5"/>
      <c r="D345" s="5"/>
    </row>
    <row r="346" spans="2:4" x14ac:dyDescent="0.35">
      <c r="B346" s="5"/>
      <c r="C346" s="5"/>
      <c r="D346" s="5"/>
    </row>
    <row r="347" spans="2:4" x14ac:dyDescent="0.35">
      <c r="B347" s="5"/>
      <c r="C347" s="5"/>
      <c r="D347" s="5"/>
    </row>
    <row r="348" spans="2:4" x14ac:dyDescent="0.35">
      <c r="B348" s="5"/>
      <c r="C348" s="5"/>
      <c r="D348" s="5"/>
    </row>
    <row r="349" spans="2:4" x14ac:dyDescent="0.35">
      <c r="B349" s="5"/>
      <c r="C349" s="5"/>
      <c r="D349" s="5"/>
    </row>
    <row r="350" spans="2:4" x14ac:dyDescent="0.35">
      <c r="B350" s="5"/>
      <c r="C350" s="5"/>
      <c r="D350" s="5"/>
    </row>
    <row r="351" spans="2:4" x14ac:dyDescent="0.35">
      <c r="B351" s="5"/>
      <c r="C351" s="5"/>
      <c r="D351" s="5"/>
    </row>
    <row r="352" spans="2:4" x14ac:dyDescent="0.35">
      <c r="B352" s="5"/>
      <c r="C352" s="5"/>
      <c r="D352" s="5"/>
    </row>
    <row r="353" spans="2:4" x14ac:dyDescent="0.35">
      <c r="B353" s="5"/>
      <c r="C353" s="5"/>
      <c r="D353" s="5"/>
    </row>
    <row r="354" spans="2:4" x14ac:dyDescent="0.35">
      <c r="B354" s="5"/>
      <c r="C354" s="5"/>
      <c r="D354" s="5"/>
    </row>
    <row r="355" spans="2:4" x14ac:dyDescent="0.35">
      <c r="B355" s="5"/>
      <c r="C355" s="5"/>
      <c r="D355" s="5"/>
    </row>
    <row r="356" spans="2:4" x14ac:dyDescent="0.35">
      <c r="B356" s="5"/>
      <c r="C356" s="5"/>
      <c r="D356" s="5"/>
    </row>
    <row r="357" spans="2:4" x14ac:dyDescent="0.35">
      <c r="B357" s="5"/>
      <c r="C357" s="5"/>
      <c r="D357" s="5"/>
    </row>
    <row r="358" spans="2:4" x14ac:dyDescent="0.35">
      <c r="B358" s="5"/>
      <c r="C358" s="5"/>
      <c r="D358" s="5"/>
    </row>
    <row r="359" spans="2:4" x14ac:dyDescent="0.35">
      <c r="B359" s="5"/>
      <c r="C359" s="5"/>
      <c r="D359" s="5"/>
    </row>
    <row r="360" spans="2:4" x14ac:dyDescent="0.35">
      <c r="B360" s="5"/>
      <c r="C360" s="5"/>
      <c r="D360" s="5"/>
    </row>
    <row r="361" spans="2:4" x14ac:dyDescent="0.35">
      <c r="B361" s="5"/>
      <c r="C361" s="5"/>
      <c r="D361" s="5"/>
    </row>
    <row r="362" spans="2:4" x14ac:dyDescent="0.35">
      <c r="B362" s="5"/>
      <c r="C362" s="5"/>
      <c r="D362" s="5"/>
    </row>
    <row r="363" spans="2:4" x14ac:dyDescent="0.35">
      <c r="B363" s="5"/>
      <c r="C363" s="5"/>
      <c r="D363" s="5"/>
    </row>
    <row r="364" spans="2:4" x14ac:dyDescent="0.35">
      <c r="B364" s="5"/>
      <c r="C364" s="5"/>
      <c r="D364" s="5"/>
    </row>
    <row r="365" spans="2:4" x14ac:dyDescent="0.35">
      <c r="B365" s="5"/>
      <c r="C365" s="5"/>
      <c r="D365" s="5"/>
    </row>
    <row r="366" spans="2:4" x14ac:dyDescent="0.35">
      <c r="B366" s="5"/>
      <c r="C366" s="5"/>
      <c r="D366" s="5"/>
    </row>
    <row r="367" spans="2:4" x14ac:dyDescent="0.35">
      <c r="B367" s="5"/>
      <c r="C367" s="5"/>
      <c r="D367" s="5"/>
    </row>
    <row r="368" spans="2:4" x14ac:dyDescent="0.35">
      <c r="B368" s="5"/>
      <c r="C368" s="5"/>
      <c r="D368" s="5"/>
    </row>
    <row r="369" spans="2:4" x14ac:dyDescent="0.35">
      <c r="B369" s="5"/>
      <c r="C369" s="5"/>
      <c r="D369" s="5"/>
    </row>
    <row r="370" spans="2:4" x14ac:dyDescent="0.35">
      <c r="B370" s="5"/>
      <c r="C370" s="5"/>
      <c r="D370" s="5"/>
    </row>
    <row r="371" spans="2:4" x14ac:dyDescent="0.35">
      <c r="B371" s="5"/>
      <c r="C371" s="5"/>
      <c r="D371" s="5"/>
    </row>
    <row r="372" spans="2:4" x14ac:dyDescent="0.35">
      <c r="B372" s="5"/>
      <c r="C372" s="5"/>
      <c r="D372" s="5"/>
    </row>
    <row r="373" spans="2:4" x14ac:dyDescent="0.35">
      <c r="B373" s="5"/>
      <c r="C373" s="5"/>
      <c r="D373" s="5"/>
    </row>
    <row r="374" spans="2:4" x14ac:dyDescent="0.35">
      <c r="B374" s="5"/>
      <c r="C374" s="5"/>
      <c r="D374" s="5"/>
    </row>
    <row r="375" spans="2:4" x14ac:dyDescent="0.35">
      <c r="B375" s="5"/>
      <c r="C375" s="5"/>
      <c r="D375" s="5"/>
    </row>
    <row r="376" spans="2:4" x14ac:dyDescent="0.35">
      <c r="B376" s="5"/>
      <c r="C376" s="5"/>
      <c r="D376" s="5"/>
    </row>
    <row r="377" spans="2:4" x14ac:dyDescent="0.35">
      <c r="B377" s="5"/>
      <c r="C377" s="5"/>
      <c r="D377" s="5"/>
    </row>
    <row r="378" spans="2:4" x14ac:dyDescent="0.35">
      <c r="B378" s="5"/>
      <c r="C378" s="5"/>
      <c r="D378" s="5"/>
    </row>
    <row r="379" spans="2:4" x14ac:dyDescent="0.35">
      <c r="B379" s="5"/>
      <c r="C379" s="5"/>
      <c r="D379" s="5"/>
    </row>
    <row r="380" spans="2:4" x14ac:dyDescent="0.35">
      <c r="B380" s="5"/>
      <c r="C380" s="5"/>
      <c r="D380" s="5"/>
    </row>
    <row r="381" spans="2:4" x14ac:dyDescent="0.35">
      <c r="B381" s="5"/>
      <c r="C381" s="5"/>
      <c r="D381" s="5"/>
    </row>
    <row r="382" spans="2:4" x14ac:dyDescent="0.35">
      <c r="B382" s="5"/>
      <c r="C382" s="5"/>
      <c r="D382" s="5"/>
    </row>
    <row r="383" spans="2:4" x14ac:dyDescent="0.35">
      <c r="B383" s="5"/>
      <c r="C383" s="5"/>
      <c r="D383" s="5"/>
    </row>
    <row r="384" spans="2:4" x14ac:dyDescent="0.35">
      <c r="B384" s="5"/>
      <c r="C384" s="5"/>
      <c r="D384" s="5"/>
    </row>
    <row r="385" spans="2:4" x14ac:dyDescent="0.35">
      <c r="B385" s="5"/>
      <c r="C385" s="5"/>
      <c r="D385" s="5"/>
    </row>
    <row r="386" spans="2:4" x14ac:dyDescent="0.35">
      <c r="B386" s="5"/>
      <c r="C386" s="5"/>
      <c r="D386" s="5"/>
    </row>
    <row r="387" spans="2:4" x14ac:dyDescent="0.35">
      <c r="B387" s="5"/>
      <c r="C387" s="5"/>
      <c r="D387" s="5"/>
    </row>
    <row r="388" spans="2:4" x14ac:dyDescent="0.35">
      <c r="B388" s="5"/>
      <c r="C388" s="5"/>
      <c r="D388" s="5"/>
    </row>
    <row r="389" spans="2:4" x14ac:dyDescent="0.35">
      <c r="B389" s="5"/>
      <c r="C389" s="5"/>
      <c r="D389" s="5"/>
    </row>
    <row r="390" spans="2:4" x14ac:dyDescent="0.35">
      <c r="B390" s="5"/>
      <c r="C390" s="5"/>
      <c r="D390" s="5"/>
    </row>
    <row r="391" spans="2:4" x14ac:dyDescent="0.35">
      <c r="B391" s="5"/>
      <c r="C391" s="5"/>
      <c r="D391" s="5"/>
    </row>
    <row r="392" spans="2:4" x14ac:dyDescent="0.35">
      <c r="B392" s="5"/>
      <c r="C392" s="5"/>
      <c r="D392" s="5"/>
    </row>
    <row r="393" spans="2:4" x14ac:dyDescent="0.35">
      <c r="B393" s="5"/>
      <c r="C393" s="5"/>
      <c r="D393" s="5"/>
    </row>
    <row r="394" spans="2:4" x14ac:dyDescent="0.35">
      <c r="B394" s="5"/>
      <c r="C394" s="5"/>
      <c r="D394" s="5"/>
    </row>
    <row r="395" spans="2:4" x14ac:dyDescent="0.35">
      <c r="B395" s="5"/>
      <c r="C395" s="5"/>
      <c r="D395" s="5"/>
    </row>
    <row r="396" spans="2:4" x14ac:dyDescent="0.35">
      <c r="B396" s="5"/>
      <c r="C396" s="5"/>
      <c r="D396" s="5"/>
    </row>
    <row r="397" spans="2:4" x14ac:dyDescent="0.35">
      <c r="B397" s="5"/>
      <c r="C397" s="5"/>
      <c r="D397" s="5"/>
    </row>
    <row r="398" spans="2:4" x14ac:dyDescent="0.35">
      <c r="B398" s="5"/>
      <c r="C398" s="5"/>
      <c r="D398" s="5"/>
    </row>
    <row r="399" spans="2:4" x14ac:dyDescent="0.35">
      <c r="B399" s="5"/>
      <c r="C399" s="5"/>
      <c r="D399" s="5"/>
    </row>
    <row r="400" spans="2:4" x14ac:dyDescent="0.35">
      <c r="B400" s="5"/>
      <c r="C400" s="5"/>
      <c r="D400" s="5"/>
    </row>
    <row r="401" spans="2:4" x14ac:dyDescent="0.35">
      <c r="B401" s="5"/>
      <c r="C401" s="5"/>
      <c r="D401" s="5"/>
    </row>
    <row r="402" spans="2:4" x14ac:dyDescent="0.35">
      <c r="B402" s="5"/>
      <c r="C402" s="5"/>
      <c r="D402" s="5"/>
    </row>
    <row r="403" spans="2:4" x14ac:dyDescent="0.35">
      <c r="B403" s="5"/>
      <c r="C403" s="5"/>
      <c r="D403" s="5"/>
    </row>
    <row r="404" spans="2:4" x14ac:dyDescent="0.35">
      <c r="B404" s="5"/>
      <c r="C404" s="5"/>
      <c r="D404" s="5"/>
    </row>
    <row r="405" spans="2:4" x14ac:dyDescent="0.35">
      <c r="B405" s="5"/>
      <c r="C405" s="5"/>
      <c r="D405" s="5"/>
    </row>
    <row r="406" spans="2:4" x14ac:dyDescent="0.35">
      <c r="B406" s="5"/>
      <c r="C406" s="5"/>
      <c r="D406" s="5"/>
    </row>
    <row r="407" spans="2:4" x14ac:dyDescent="0.35">
      <c r="B407" s="5"/>
      <c r="C407" s="5"/>
      <c r="D407" s="5"/>
    </row>
    <row r="408" spans="2:4" x14ac:dyDescent="0.35">
      <c r="B408" s="5"/>
      <c r="C408" s="5"/>
      <c r="D408" s="5"/>
    </row>
    <row r="409" spans="2:4" x14ac:dyDescent="0.35">
      <c r="B409" s="5"/>
      <c r="C409" s="5"/>
      <c r="D409" s="5"/>
    </row>
    <row r="410" spans="2:4" x14ac:dyDescent="0.35">
      <c r="B410" s="5"/>
      <c r="C410" s="5"/>
      <c r="D410" s="5"/>
    </row>
    <row r="411" spans="2:4" x14ac:dyDescent="0.35">
      <c r="B411" s="5"/>
      <c r="C411" s="5"/>
      <c r="D411" s="5"/>
    </row>
    <row r="412" spans="2:4" x14ac:dyDescent="0.35">
      <c r="B412" s="5"/>
      <c r="C412" s="5"/>
      <c r="D412" s="5"/>
    </row>
    <row r="413" spans="2:4" x14ac:dyDescent="0.35">
      <c r="B413" s="5"/>
      <c r="C413" s="5"/>
      <c r="D413" s="5"/>
    </row>
    <row r="414" spans="2:4" x14ac:dyDescent="0.35">
      <c r="B414" s="5"/>
      <c r="C414" s="5"/>
      <c r="D414" s="5"/>
    </row>
    <row r="415" spans="2:4" x14ac:dyDescent="0.35">
      <c r="B415" s="5"/>
      <c r="C415" s="5"/>
      <c r="D415" s="5"/>
    </row>
    <row r="416" spans="2:4" x14ac:dyDescent="0.35">
      <c r="B416" s="5"/>
      <c r="C416" s="5"/>
      <c r="D416" s="5"/>
    </row>
    <row r="417" spans="2:4" x14ac:dyDescent="0.35">
      <c r="B417" s="5"/>
      <c r="C417" s="5"/>
      <c r="D417" s="5"/>
    </row>
    <row r="418" spans="2:4" x14ac:dyDescent="0.35">
      <c r="B418" s="5"/>
      <c r="C418" s="5"/>
      <c r="D418" s="5"/>
    </row>
    <row r="419" spans="2:4" x14ac:dyDescent="0.35">
      <c r="B419" s="5"/>
      <c r="C419" s="5"/>
      <c r="D419" s="5"/>
    </row>
    <row r="420" spans="2:4" x14ac:dyDescent="0.35">
      <c r="B420" s="5"/>
      <c r="C420" s="5"/>
      <c r="D420" s="5"/>
    </row>
    <row r="421" spans="2:4" x14ac:dyDescent="0.35">
      <c r="B421" s="5"/>
      <c r="C421" s="5"/>
      <c r="D421" s="5"/>
    </row>
    <row r="422" spans="2:4" x14ac:dyDescent="0.35">
      <c r="B422" s="5"/>
      <c r="C422" s="5"/>
      <c r="D422" s="5"/>
    </row>
    <row r="423" spans="2:4" x14ac:dyDescent="0.35">
      <c r="B423" s="5"/>
      <c r="C423" s="5"/>
      <c r="D423" s="5"/>
    </row>
    <row r="424" spans="2:4" x14ac:dyDescent="0.35">
      <c r="B424" s="5"/>
      <c r="C424" s="5"/>
      <c r="D424" s="5"/>
    </row>
    <row r="425" spans="2:4" x14ac:dyDescent="0.35">
      <c r="B425" s="5"/>
      <c r="C425" s="5"/>
      <c r="D425" s="5"/>
    </row>
    <row r="426" spans="2:4" x14ac:dyDescent="0.35">
      <c r="B426" s="5"/>
      <c r="C426" s="5"/>
      <c r="D426" s="5"/>
    </row>
    <row r="427" spans="2:4" x14ac:dyDescent="0.35">
      <c r="B427" s="5"/>
      <c r="C427" s="5"/>
      <c r="D427" s="5"/>
    </row>
    <row r="428" spans="2:4" x14ac:dyDescent="0.35">
      <c r="B428" s="5"/>
      <c r="C428" s="5"/>
      <c r="D428" s="5"/>
    </row>
    <row r="429" spans="2:4" x14ac:dyDescent="0.35">
      <c r="B429" s="5"/>
      <c r="C429" s="5"/>
      <c r="D429" s="5"/>
    </row>
    <row r="430" spans="2:4" x14ac:dyDescent="0.35">
      <c r="B430" s="5"/>
      <c r="C430" s="5"/>
      <c r="D430" s="5"/>
    </row>
    <row r="431" spans="2:4" x14ac:dyDescent="0.35">
      <c r="B431" s="5"/>
      <c r="C431" s="5"/>
      <c r="D431" s="5"/>
    </row>
    <row r="432" spans="2:4" x14ac:dyDescent="0.35">
      <c r="B432" s="5"/>
      <c r="C432" s="5"/>
      <c r="D432" s="5"/>
    </row>
    <row r="433" spans="2:4" x14ac:dyDescent="0.35">
      <c r="B433" s="5"/>
      <c r="C433" s="5"/>
      <c r="D433" s="5"/>
    </row>
    <row r="434" spans="2:4" x14ac:dyDescent="0.35">
      <c r="B434" s="5"/>
      <c r="C434" s="5"/>
      <c r="D434" s="5"/>
    </row>
    <row r="435" spans="2:4" x14ac:dyDescent="0.35">
      <c r="B435" s="5"/>
      <c r="C435" s="5"/>
      <c r="D435" s="5"/>
    </row>
    <row r="436" spans="2:4" x14ac:dyDescent="0.35">
      <c r="B436" s="5"/>
      <c r="C436" s="5"/>
      <c r="D436" s="5"/>
    </row>
    <row r="437" spans="2:4" x14ac:dyDescent="0.35">
      <c r="B437" s="5"/>
      <c r="C437" s="5"/>
      <c r="D437" s="5"/>
    </row>
    <row r="438" spans="2:4" x14ac:dyDescent="0.35">
      <c r="B438" s="5"/>
      <c r="C438" s="5"/>
      <c r="D438" s="5"/>
    </row>
    <row r="439" spans="2:4" x14ac:dyDescent="0.35">
      <c r="B439" s="5"/>
      <c r="C439" s="5"/>
      <c r="D439" s="5"/>
    </row>
    <row r="440" spans="2:4" x14ac:dyDescent="0.35">
      <c r="B440" s="5"/>
      <c r="C440" s="5"/>
      <c r="D440" s="5"/>
    </row>
    <row r="441" spans="2:4" x14ac:dyDescent="0.35">
      <c r="B441" s="5"/>
      <c r="C441" s="5"/>
      <c r="D441" s="5"/>
    </row>
    <row r="442" spans="2:4" x14ac:dyDescent="0.35">
      <c r="B442" s="5"/>
      <c r="C442" s="5"/>
      <c r="D442" s="5"/>
    </row>
    <row r="443" spans="2:4" x14ac:dyDescent="0.35">
      <c r="B443" s="5"/>
      <c r="C443" s="5"/>
      <c r="D443" s="5"/>
    </row>
    <row r="444" spans="2:4" x14ac:dyDescent="0.35">
      <c r="B444" s="5"/>
      <c r="C444" s="5"/>
      <c r="D444" s="5"/>
    </row>
    <row r="445" spans="2:4" x14ac:dyDescent="0.35">
      <c r="B445" s="5"/>
      <c r="C445" s="5"/>
      <c r="D445" s="5"/>
    </row>
    <row r="446" spans="2:4" x14ac:dyDescent="0.35">
      <c r="B446" s="5"/>
      <c r="C446" s="5"/>
      <c r="D446" s="5"/>
    </row>
    <row r="447" spans="2:4" x14ac:dyDescent="0.35">
      <c r="B447" s="5"/>
      <c r="C447" s="5"/>
      <c r="D447" s="5"/>
    </row>
    <row r="448" spans="2:4" x14ac:dyDescent="0.35">
      <c r="B448" s="5"/>
      <c r="C448" s="5"/>
      <c r="D448" s="5"/>
    </row>
  </sheetData>
  <conditionalFormatting sqref="D1:D1048576">
    <cfRule type="duplicateValues" dxfId="0" priority="1"/>
  </conditionalFormatting>
  <pageMargins left="0.7" right="0.7" top="0.75" bottom="0.75" header="0.3" footer="0.3"/>
  <pageSetup scale="4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BX256"/>
  <sheetViews>
    <sheetView showGridLines="0" view="pageBreakPreview" zoomScale="70" zoomScaleNormal="60" zoomScaleSheetLayoutView="70" workbookViewId="0">
      <pane xSplit="5" ySplit="7" topLeftCell="F115" activePane="bottomRight" state="frozen"/>
      <selection activeCell="A4" sqref="A4:D4"/>
      <selection pane="topRight" activeCell="A4" sqref="A4:D4"/>
      <selection pane="bottomLeft" activeCell="A4" sqref="A4:D4"/>
      <selection pane="bottomRight" activeCell="S111" sqref="S111"/>
    </sheetView>
  </sheetViews>
  <sheetFormatPr defaultColWidth="9.7265625" defaultRowHeight="17.5" x14ac:dyDescent="0.35"/>
  <cols>
    <col min="1" max="1" width="1.7265625" style="2" customWidth="1"/>
    <col min="2" max="2" width="8.1796875" style="8" customWidth="1"/>
    <col min="3" max="3" width="21.1796875" style="1" customWidth="1"/>
    <col min="4" max="4" width="63.54296875" style="1" customWidth="1"/>
    <col min="5" max="5" width="12.81640625" style="1" customWidth="1"/>
    <col min="6" max="6" width="20.453125" style="7" customWidth="1"/>
    <col min="7" max="8" width="23.1796875" style="62" customWidth="1"/>
    <col min="9" max="9" width="1.453125" style="2" customWidth="1"/>
    <col min="10" max="10" width="4.26953125" style="56" customWidth="1"/>
    <col min="11" max="16384" width="9.7265625" style="1"/>
  </cols>
  <sheetData>
    <row r="1" spans="2:9" x14ac:dyDescent="0.35">
      <c r="B1" s="257"/>
      <c r="C1" s="258"/>
      <c r="D1" s="258"/>
      <c r="E1" s="258"/>
      <c r="F1" s="259"/>
      <c r="G1" s="305"/>
      <c r="H1" s="260"/>
    </row>
    <row r="2" spans="2:9" x14ac:dyDescent="0.35">
      <c r="B2" s="248"/>
      <c r="H2" s="261"/>
    </row>
    <row r="3" spans="2:9" x14ac:dyDescent="0.35">
      <c r="B3" s="248"/>
      <c r="H3" s="261"/>
    </row>
    <row r="4" spans="2:9" x14ac:dyDescent="0.35">
      <c r="B4" s="248"/>
      <c r="H4" s="261"/>
    </row>
    <row r="5" spans="2:9" x14ac:dyDescent="0.35">
      <c r="B5" s="248"/>
      <c r="H5" s="261"/>
    </row>
    <row r="6" spans="2:9" x14ac:dyDescent="0.35">
      <c r="B6" s="262"/>
      <c r="C6" s="263"/>
      <c r="D6" s="263"/>
      <c r="E6" s="263"/>
      <c r="F6" s="264"/>
      <c r="G6" s="306"/>
      <c r="H6" s="265"/>
    </row>
    <row r="7" spans="2:9" ht="61.4" customHeight="1" thickBot="1" x14ac:dyDescent="0.4">
      <c r="B7" s="175" t="s">
        <v>0</v>
      </c>
      <c r="C7" s="75" t="s">
        <v>8</v>
      </c>
      <c r="D7" s="75" t="s">
        <v>1</v>
      </c>
      <c r="E7" s="76" t="s">
        <v>2</v>
      </c>
      <c r="F7" s="113" t="s">
        <v>3</v>
      </c>
      <c r="G7" s="176" t="s">
        <v>345</v>
      </c>
      <c r="H7" s="176" t="s">
        <v>344</v>
      </c>
    </row>
    <row r="8" spans="2:9" ht="18" x14ac:dyDescent="0.4">
      <c r="B8" s="178"/>
      <c r="C8" s="80"/>
      <c r="D8" s="179"/>
      <c r="E8" s="180"/>
      <c r="F8" s="463"/>
      <c r="G8" s="308"/>
      <c r="H8" s="181"/>
      <c r="I8" s="1"/>
    </row>
    <row r="9" spans="2:9" ht="18" x14ac:dyDescent="0.4">
      <c r="B9" s="182"/>
      <c r="C9" s="80"/>
      <c r="D9" s="38" t="s">
        <v>386</v>
      </c>
      <c r="E9" s="39"/>
      <c r="F9" s="440"/>
      <c r="G9" s="308"/>
      <c r="H9" s="183"/>
      <c r="I9" s="1"/>
    </row>
    <row r="10" spans="2:9" ht="18" x14ac:dyDescent="0.4">
      <c r="B10" s="182"/>
      <c r="C10" s="80"/>
      <c r="D10" s="38" t="s">
        <v>12</v>
      </c>
      <c r="E10" s="40"/>
      <c r="F10" s="446"/>
      <c r="G10" s="309"/>
      <c r="H10" s="184"/>
      <c r="I10" s="1"/>
    </row>
    <row r="11" spans="2:9" ht="18" x14ac:dyDescent="0.4">
      <c r="B11" s="182"/>
      <c r="C11" s="80"/>
      <c r="D11" s="41"/>
      <c r="E11" s="39"/>
      <c r="F11" s="440"/>
      <c r="G11" s="309"/>
      <c r="H11" s="184"/>
      <c r="I11" s="1"/>
    </row>
    <row r="12" spans="2:9" ht="18" x14ac:dyDescent="0.4">
      <c r="B12" s="182"/>
      <c r="C12" s="80"/>
      <c r="D12" s="38" t="s">
        <v>180</v>
      </c>
      <c r="E12" s="39"/>
      <c r="F12" s="440"/>
      <c r="G12" s="309"/>
      <c r="H12" s="184"/>
      <c r="I12" s="1"/>
    </row>
    <row r="13" spans="2:9" ht="18" x14ac:dyDescent="0.4">
      <c r="B13" s="185"/>
      <c r="C13" s="80"/>
      <c r="D13" s="38"/>
      <c r="E13" s="39"/>
      <c r="F13" s="440"/>
      <c r="G13" s="309"/>
      <c r="H13" s="184"/>
      <c r="I13" s="1"/>
    </row>
    <row r="14" spans="2:9" ht="18" x14ac:dyDescent="0.4">
      <c r="B14" s="185"/>
      <c r="C14" s="80"/>
      <c r="D14" s="38" t="s">
        <v>137</v>
      </c>
      <c r="E14" s="39"/>
      <c r="F14" s="440"/>
      <c r="G14" s="310"/>
      <c r="H14" s="186"/>
      <c r="I14" s="1"/>
    </row>
    <row r="15" spans="2:9" ht="18" x14ac:dyDescent="0.4">
      <c r="B15" s="185"/>
      <c r="C15" s="80"/>
      <c r="D15" s="38"/>
      <c r="E15" s="39"/>
      <c r="F15" s="440"/>
      <c r="G15" s="310"/>
      <c r="H15" s="186"/>
      <c r="I15" s="1"/>
    </row>
    <row r="16" spans="2:9" ht="52.5" x14ac:dyDescent="0.35">
      <c r="B16" s="185"/>
      <c r="C16" s="80"/>
      <c r="D16" s="41" t="s">
        <v>131</v>
      </c>
      <c r="E16" s="39"/>
      <c r="F16" s="440"/>
      <c r="G16" s="310"/>
      <c r="H16" s="186"/>
      <c r="I16" s="1"/>
    </row>
    <row r="17" spans="2:9" ht="18" x14ac:dyDescent="0.4">
      <c r="B17" s="185"/>
      <c r="C17" s="80"/>
      <c r="D17" s="38"/>
      <c r="E17" s="39"/>
      <c r="F17" s="440"/>
      <c r="G17" s="310"/>
      <c r="H17" s="186"/>
      <c r="I17" s="1"/>
    </row>
    <row r="18" spans="2:9" ht="18" x14ac:dyDescent="0.4">
      <c r="B18" s="185"/>
      <c r="C18" s="80"/>
      <c r="D18" s="38" t="s">
        <v>138</v>
      </c>
      <c r="E18" s="39"/>
      <c r="F18" s="440"/>
      <c r="G18" s="310"/>
      <c r="H18" s="186"/>
      <c r="I18" s="1"/>
    </row>
    <row r="19" spans="2:9" ht="18" x14ac:dyDescent="0.4">
      <c r="B19" s="185"/>
      <c r="C19" s="80"/>
      <c r="D19" s="38"/>
      <c r="E19" s="39"/>
      <c r="F19" s="440"/>
      <c r="G19" s="310"/>
      <c r="H19" s="186"/>
      <c r="I19" s="1"/>
    </row>
    <row r="20" spans="2:9" ht="18" x14ac:dyDescent="0.4">
      <c r="B20" s="185"/>
      <c r="C20" s="80"/>
      <c r="D20" s="38" t="s">
        <v>143</v>
      </c>
      <c r="E20" s="39"/>
      <c r="F20" s="440"/>
      <c r="G20" s="310"/>
      <c r="H20" s="186"/>
      <c r="I20" s="1"/>
    </row>
    <row r="21" spans="2:9" ht="18" x14ac:dyDescent="0.35">
      <c r="B21" s="185"/>
      <c r="C21" s="80"/>
      <c r="D21" s="41"/>
      <c r="E21" s="39"/>
      <c r="F21" s="440"/>
      <c r="G21" s="310"/>
      <c r="H21" s="186"/>
      <c r="I21" s="1"/>
    </row>
    <row r="22" spans="2:9" ht="35" x14ac:dyDescent="0.35">
      <c r="B22" s="185"/>
      <c r="C22" s="80"/>
      <c r="D22" s="41" t="s">
        <v>140</v>
      </c>
      <c r="E22" s="39"/>
      <c r="F22" s="440"/>
      <c r="G22" s="310"/>
      <c r="H22" s="186"/>
      <c r="I22" s="1"/>
    </row>
    <row r="23" spans="2:9" ht="18" x14ac:dyDescent="0.35">
      <c r="B23" s="185"/>
      <c r="C23" s="80"/>
      <c r="D23" s="41"/>
      <c r="E23" s="39"/>
      <c r="F23" s="440"/>
      <c r="G23" s="310"/>
      <c r="H23" s="186"/>
      <c r="I23" s="1"/>
    </row>
    <row r="24" spans="2:9" ht="18" x14ac:dyDescent="0.35">
      <c r="B24" s="185"/>
      <c r="C24" s="80"/>
      <c r="D24" s="41" t="s">
        <v>141</v>
      </c>
      <c r="E24" s="39"/>
      <c r="F24" s="440"/>
      <c r="G24" s="310"/>
      <c r="H24" s="186"/>
      <c r="I24" s="1"/>
    </row>
    <row r="25" spans="2:9" ht="18" x14ac:dyDescent="0.35">
      <c r="B25" s="185"/>
      <c r="C25" s="80"/>
      <c r="D25" s="41"/>
      <c r="E25" s="39"/>
      <c r="F25" s="440"/>
      <c r="G25" s="310"/>
      <c r="H25" s="186"/>
      <c r="I25" s="1"/>
    </row>
    <row r="26" spans="2:9" ht="52.5" x14ac:dyDescent="0.35">
      <c r="B26" s="185"/>
      <c r="C26" s="80"/>
      <c r="D26" s="41" t="s">
        <v>144</v>
      </c>
      <c r="E26" s="39"/>
      <c r="F26" s="440"/>
      <c r="G26" s="310"/>
      <c r="H26" s="186"/>
      <c r="I26" s="1"/>
    </row>
    <row r="27" spans="2:9" ht="18" x14ac:dyDescent="0.4">
      <c r="B27" s="185"/>
      <c r="C27" s="80"/>
      <c r="D27" s="38"/>
      <c r="E27" s="39"/>
      <c r="F27" s="440"/>
      <c r="G27" s="310"/>
      <c r="H27" s="186"/>
      <c r="I27" s="1"/>
    </row>
    <row r="28" spans="2:9" ht="18" x14ac:dyDescent="0.4">
      <c r="B28" s="185"/>
      <c r="C28" s="80"/>
      <c r="D28" s="38" t="s">
        <v>134</v>
      </c>
      <c r="E28" s="39"/>
      <c r="F28" s="440"/>
      <c r="G28" s="310"/>
      <c r="H28" s="186"/>
      <c r="I28" s="1"/>
    </row>
    <row r="29" spans="2:9" ht="18" x14ac:dyDescent="0.35">
      <c r="B29" s="185"/>
      <c r="C29" s="80"/>
      <c r="D29" s="41"/>
      <c r="E29" s="39"/>
      <c r="F29" s="440"/>
      <c r="G29" s="310"/>
      <c r="H29" s="186"/>
      <c r="I29" s="1"/>
    </row>
    <row r="30" spans="2:9" ht="52.5" x14ac:dyDescent="0.35">
      <c r="B30" s="185"/>
      <c r="C30" s="80"/>
      <c r="D30" s="41" t="s">
        <v>135</v>
      </c>
      <c r="E30" s="39"/>
      <c r="F30" s="440"/>
      <c r="G30" s="310"/>
      <c r="H30" s="186"/>
      <c r="I30" s="1"/>
    </row>
    <row r="31" spans="2:9" ht="18" x14ac:dyDescent="0.35">
      <c r="B31" s="185"/>
      <c r="C31" s="80"/>
      <c r="D31" s="41"/>
      <c r="E31" s="39"/>
      <c r="F31" s="440"/>
      <c r="G31" s="310"/>
      <c r="H31" s="186"/>
      <c r="I31" s="1"/>
    </row>
    <row r="32" spans="2:9" ht="54" x14ac:dyDescent="0.35">
      <c r="B32" s="185"/>
      <c r="C32" s="80"/>
      <c r="D32" s="42" t="s">
        <v>153</v>
      </c>
      <c r="E32" s="39"/>
      <c r="F32" s="440"/>
      <c r="G32" s="310"/>
      <c r="H32" s="186"/>
      <c r="I32" s="1"/>
    </row>
    <row r="33" spans="2:9" ht="18" x14ac:dyDescent="0.35">
      <c r="B33" s="185"/>
      <c r="C33" s="80"/>
      <c r="D33" s="43"/>
      <c r="E33" s="39"/>
      <c r="F33" s="440"/>
      <c r="G33" s="310"/>
      <c r="H33" s="186"/>
      <c r="I33" s="1"/>
    </row>
    <row r="34" spans="2:9" ht="18" x14ac:dyDescent="0.35">
      <c r="B34" s="185"/>
      <c r="C34" s="80"/>
      <c r="D34" s="44" t="s">
        <v>154</v>
      </c>
      <c r="E34" s="39"/>
      <c r="F34" s="440"/>
      <c r="G34" s="310"/>
      <c r="H34" s="186"/>
      <c r="I34" s="1"/>
    </row>
    <row r="35" spans="2:9" ht="18" x14ac:dyDescent="0.35">
      <c r="B35" s="185"/>
      <c r="C35" s="80"/>
      <c r="D35" s="44" t="s">
        <v>155</v>
      </c>
      <c r="E35" s="39"/>
      <c r="F35" s="440"/>
      <c r="G35" s="310"/>
      <c r="H35" s="186"/>
      <c r="I35" s="1"/>
    </row>
    <row r="36" spans="2:9" ht="18" x14ac:dyDescent="0.35">
      <c r="B36" s="185"/>
      <c r="C36" s="80"/>
      <c r="D36" s="44" t="s">
        <v>156</v>
      </c>
      <c r="E36" s="39"/>
      <c r="F36" s="440"/>
      <c r="G36" s="310"/>
      <c r="H36" s="186"/>
      <c r="I36" s="1"/>
    </row>
    <row r="37" spans="2:9" ht="18" x14ac:dyDescent="0.35">
      <c r="B37" s="185"/>
      <c r="C37" s="80"/>
      <c r="D37" s="44" t="s">
        <v>157</v>
      </c>
      <c r="E37" s="39"/>
      <c r="F37" s="440"/>
      <c r="G37" s="310"/>
      <c r="H37" s="186"/>
      <c r="I37" s="1"/>
    </row>
    <row r="38" spans="2:9" ht="18" x14ac:dyDescent="0.35">
      <c r="B38" s="185"/>
      <c r="C38" s="80"/>
      <c r="D38" s="44" t="s">
        <v>158</v>
      </c>
      <c r="E38" s="39"/>
      <c r="F38" s="440"/>
      <c r="G38" s="310"/>
      <c r="H38" s="186"/>
      <c r="I38" s="1"/>
    </row>
    <row r="39" spans="2:9" ht="18" x14ac:dyDescent="0.35">
      <c r="B39" s="185"/>
      <c r="C39" s="80"/>
      <c r="D39" s="44" t="s">
        <v>159</v>
      </c>
      <c r="E39" s="39"/>
      <c r="F39" s="440"/>
      <c r="G39" s="310"/>
      <c r="H39" s="186"/>
      <c r="I39" s="1"/>
    </row>
    <row r="40" spans="2:9" ht="18" x14ac:dyDescent="0.35">
      <c r="B40" s="185"/>
      <c r="C40" s="80"/>
      <c r="D40" s="44" t="s">
        <v>160</v>
      </c>
      <c r="E40" s="39"/>
      <c r="F40" s="440"/>
      <c r="G40" s="310"/>
      <c r="H40" s="186"/>
      <c r="I40" s="1"/>
    </row>
    <row r="41" spans="2:9" ht="18" x14ac:dyDescent="0.35">
      <c r="B41" s="185"/>
      <c r="C41" s="80"/>
      <c r="D41" s="44" t="s">
        <v>161</v>
      </c>
      <c r="E41" s="39"/>
      <c r="F41" s="440"/>
      <c r="G41" s="310"/>
      <c r="H41" s="186"/>
      <c r="I41" s="1"/>
    </row>
    <row r="42" spans="2:9" ht="18" x14ac:dyDescent="0.35">
      <c r="B42" s="185"/>
      <c r="C42" s="80"/>
      <c r="D42" s="44" t="s">
        <v>162</v>
      </c>
      <c r="E42" s="39"/>
      <c r="F42" s="440"/>
      <c r="G42" s="310"/>
      <c r="H42" s="186"/>
      <c r="I42" s="1"/>
    </row>
    <row r="43" spans="2:9" ht="18" x14ac:dyDescent="0.35">
      <c r="B43" s="185"/>
      <c r="C43" s="80"/>
      <c r="D43" s="44" t="s">
        <v>163</v>
      </c>
      <c r="E43" s="39"/>
      <c r="F43" s="440"/>
      <c r="G43" s="310"/>
      <c r="H43" s="186"/>
      <c r="I43" s="1"/>
    </row>
    <row r="44" spans="2:9" ht="18" x14ac:dyDescent="0.35">
      <c r="B44" s="185"/>
      <c r="C44" s="80"/>
      <c r="D44" s="43"/>
      <c r="E44" s="39"/>
      <c r="F44" s="440"/>
      <c r="G44" s="310"/>
      <c r="H44" s="186"/>
      <c r="I44" s="1"/>
    </row>
    <row r="45" spans="2:9" ht="36" x14ac:dyDescent="0.35">
      <c r="B45" s="185"/>
      <c r="C45" s="80"/>
      <c r="D45" s="42" t="s">
        <v>151</v>
      </c>
      <c r="E45" s="39"/>
      <c r="F45" s="440"/>
      <c r="G45" s="310"/>
      <c r="H45" s="186"/>
      <c r="I45" s="1"/>
    </row>
    <row r="46" spans="2:9" ht="18" x14ac:dyDescent="0.35">
      <c r="B46" s="185"/>
      <c r="C46" s="80"/>
      <c r="D46" s="43"/>
      <c r="E46" s="39"/>
      <c r="F46" s="440"/>
      <c r="G46" s="310"/>
      <c r="H46" s="186"/>
      <c r="I46" s="1"/>
    </row>
    <row r="47" spans="2:9" ht="18" x14ac:dyDescent="0.35">
      <c r="B47" s="185">
        <v>1</v>
      </c>
      <c r="C47" s="80"/>
      <c r="D47" s="44" t="s">
        <v>181</v>
      </c>
      <c r="E47" s="39" t="s">
        <v>179</v>
      </c>
      <c r="F47" s="440">
        <f>'1. Preliminaries'!F246</f>
        <v>60</v>
      </c>
      <c r="G47" s="310">
        <v>0</v>
      </c>
      <c r="H47" s="186">
        <f>+F47*G47</f>
        <v>0</v>
      </c>
      <c r="I47" s="1"/>
    </row>
    <row r="48" spans="2:9" ht="18" x14ac:dyDescent="0.35">
      <c r="B48" s="185"/>
      <c r="C48" s="80"/>
      <c r="D48" s="44"/>
      <c r="E48" s="54"/>
      <c r="F48" s="440"/>
      <c r="G48" s="310"/>
      <c r="H48" s="186"/>
      <c r="I48" s="1"/>
    </row>
    <row r="49" spans="2:9" ht="18" x14ac:dyDescent="0.35">
      <c r="B49" s="185">
        <v>2</v>
      </c>
      <c r="C49" s="80"/>
      <c r="D49" s="45" t="s">
        <v>182</v>
      </c>
      <c r="E49" s="39" t="s">
        <v>179</v>
      </c>
      <c r="F49" s="440">
        <f>F47</f>
        <v>60</v>
      </c>
      <c r="G49" s="310">
        <v>0</v>
      </c>
      <c r="H49" s="186">
        <f>+F49*G49</f>
        <v>0</v>
      </c>
      <c r="I49" s="1"/>
    </row>
    <row r="50" spans="2:9" ht="18" x14ac:dyDescent="0.35">
      <c r="B50" s="185"/>
      <c r="C50" s="80"/>
      <c r="D50" s="44"/>
      <c r="E50" s="54"/>
      <c r="F50" s="440"/>
      <c r="G50" s="310"/>
      <c r="H50" s="186"/>
      <c r="I50" s="1"/>
    </row>
    <row r="51" spans="2:9" ht="18" x14ac:dyDescent="0.35">
      <c r="B51" s="185">
        <v>3</v>
      </c>
      <c r="C51" s="80"/>
      <c r="D51" s="44" t="s">
        <v>183</v>
      </c>
      <c r="E51" s="39" t="s">
        <v>179</v>
      </c>
      <c r="F51" s="440">
        <f>F49</f>
        <v>60</v>
      </c>
      <c r="G51" s="310">
        <v>0</v>
      </c>
      <c r="H51" s="186">
        <f>+F51*G51</f>
        <v>0</v>
      </c>
      <c r="I51" s="1"/>
    </row>
    <row r="52" spans="2:9" ht="18" x14ac:dyDescent="0.35">
      <c r="B52" s="185"/>
      <c r="C52" s="80"/>
      <c r="D52" s="44"/>
      <c r="E52" s="54"/>
      <c r="F52" s="440"/>
      <c r="G52" s="310"/>
      <c r="H52" s="186"/>
      <c r="I52" s="1"/>
    </row>
    <row r="53" spans="2:9" ht="18" x14ac:dyDescent="0.35">
      <c r="B53" s="185">
        <v>4</v>
      </c>
      <c r="C53" s="80"/>
      <c r="D53" s="44" t="s">
        <v>184</v>
      </c>
      <c r="E53" s="39" t="s">
        <v>179</v>
      </c>
      <c r="F53" s="440">
        <f>F51</f>
        <v>60</v>
      </c>
      <c r="G53" s="310">
        <v>0</v>
      </c>
      <c r="H53" s="186">
        <f>+F53*G53</f>
        <v>0</v>
      </c>
      <c r="I53" s="1"/>
    </row>
    <row r="54" spans="2:9" ht="18" x14ac:dyDescent="0.35">
      <c r="B54" s="185"/>
      <c r="C54" s="80"/>
      <c r="D54" s="46"/>
      <c r="E54" s="54"/>
      <c r="F54" s="440"/>
      <c r="G54" s="310"/>
      <c r="H54" s="186">
        <f>+F54*G54</f>
        <v>0</v>
      </c>
      <c r="I54" s="1"/>
    </row>
    <row r="55" spans="2:9" ht="18" x14ac:dyDescent="0.35">
      <c r="B55" s="185">
        <v>5</v>
      </c>
      <c r="C55" s="116"/>
      <c r="D55" s="284" t="s">
        <v>360</v>
      </c>
      <c r="E55" s="39" t="s">
        <v>179</v>
      </c>
      <c r="F55" s="440">
        <f>F53</f>
        <v>60</v>
      </c>
      <c r="G55" s="310">
        <v>0</v>
      </c>
      <c r="H55" s="186">
        <f>+F55*G55</f>
        <v>0</v>
      </c>
      <c r="I55" s="1"/>
    </row>
    <row r="56" spans="2:9" ht="18" x14ac:dyDescent="0.35">
      <c r="B56" s="185"/>
      <c r="C56" s="116"/>
      <c r="D56" s="284"/>
      <c r="E56" s="54"/>
      <c r="F56" s="440"/>
      <c r="G56" s="310"/>
      <c r="H56" s="186"/>
      <c r="I56" s="1"/>
    </row>
    <row r="57" spans="2:9" ht="18" x14ac:dyDescent="0.35">
      <c r="B57" s="185">
        <v>6</v>
      </c>
      <c r="C57" s="80"/>
      <c r="D57" s="44" t="s">
        <v>185</v>
      </c>
      <c r="E57" s="39" t="s">
        <v>179</v>
      </c>
      <c r="F57" s="440">
        <f>F55</f>
        <v>60</v>
      </c>
      <c r="G57" s="310">
        <v>0</v>
      </c>
      <c r="H57" s="186">
        <f>+F57*G57</f>
        <v>0</v>
      </c>
      <c r="I57" s="1"/>
    </row>
    <row r="58" spans="2:9" ht="18" x14ac:dyDescent="0.35">
      <c r="B58" s="185"/>
      <c r="C58" s="80"/>
      <c r="D58" s="44"/>
      <c r="E58" s="54"/>
      <c r="F58" s="440"/>
      <c r="G58" s="310"/>
      <c r="H58" s="186"/>
      <c r="I58" s="1"/>
    </row>
    <row r="59" spans="2:9" ht="18" x14ac:dyDescent="0.35">
      <c r="B59" s="185">
        <v>7</v>
      </c>
      <c r="C59" s="80"/>
      <c r="D59" s="44" t="s">
        <v>186</v>
      </c>
      <c r="E59" s="39" t="s">
        <v>179</v>
      </c>
      <c r="F59" s="440">
        <f>F57</f>
        <v>60</v>
      </c>
      <c r="G59" s="310">
        <v>0</v>
      </c>
      <c r="H59" s="186">
        <f>+F59*G59</f>
        <v>0</v>
      </c>
      <c r="I59" s="1"/>
    </row>
    <row r="60" spans="2:9" ht="18" x14ac:dyDescent="0.35">
      <c r="B60" s="185"/>
      <c r="C60" s="80"/>
      <c r="D60" s="44"/>
      <c r="E60" s="54"/>
      <c r="F60" s="440"/>
      <c r="G60" s="310"/>
      <c r="H60" s="186"/>
      <c r="I60" s="1"/>
    </row>
    <row r="61" spans="2:9" ht="18" x14ac:dyDescent="0.35">
      <c r="B61" s="185">
        <v>8</v>
      </c>
      <c r="C61" s="80"/>
      <c r="D61" s="44" t="s">
        <v>187</v>
      </c>
      <c r="E61" s="39" t="s">
        <v>179</v>
      </c>
      <c r="F61" s="440">
        <f>F59</f>
        <v>60</v>
      </c>
      <c r="G61" s="310">
        <v>0</v>
      </c>
      <c r="H61" s="186">
        <f>+F61*G61</f>
        <v>0</v>
      </c>
      <c r="I61" s="1"/>
    </row>
    <row r="62" spans="2:9" x14ac:dyDescent="0.35">
      <c r="B62" s="185"/>
      <c r="C62" s="344"/>
      <c r="D62" s="44"/>
      <c r="E62" s="54"/>
      <c r="F62" s="440"/>
      <c r="G62" s="310"/>
      <c r="H62" s="186"/>
      <c r="I62" s="1"/>
    </row>
    <row r="63" spans="2:9" x14ac:dyDescent="0.35">
      <c r="B63" s="185">
        <v>9</v>
      </c>
      <c r="C63" s="344"/>
      <c r="D63" s="44" t="s">
        <v>351</v>
      </c>
      <c r="E63" s="39" t="s">
        <v>179</v>
      </c>
      <c r="F63" s="440">
        <f>F61</f>
        <v>60</v>
      </c>
      <c r="G63" s="310">
        <v>0</v>
      </c>
      <c r="H63" s="186">
        <f>+F63*G63</f>
        <v>0</v>
      </c>
      <c r="I63" s="1"/>
    </row>
    <row r="64" spans="2:9" ht="18" x14ac:dyDescent="0.35">
      <c r="B64" s="185"/>
      <c r="C64" s="116"/>
      <c r="D64" s="53"/>
      <c r="E64" s="54"/>
      <c r="F64" s="440"/>
      <c r="G64" s="310"/>
      <c r="H64" s="186"/>
      <c r="I64" s="1"/>
    </row>
    <row r="65" spans="2:9" ht="18" x14ac:dyDescent="0.4">
      <c r="B65" s="185"/>
      <c r="C65" s="80"/>
      <c r="D65" s="38" t="s">
        <v>136</v>
      </c>
      <c r="E65" s="39"/>
      <c r="F65" s="440"/>
      <c r="G65" s="310"/>
      <c r="H65" s="186"/>
      <c r="I65" s="1"/>
    </row>
    <row r="66" spans="2:9" ht="18" x14ac:dyDescent="0.35">
      <c r="B66" s="185"/>
      <c r="C66" s="80"/>
      <c r="D66" s="41"/>
      <c r="E66" s="39"/>
      <c r="F66" s="440"/>
      <c r="G66" s="310"/>
      <c r="H66" s="186"/>
      <c r="I66" s="1"/>
    </row>
    <row r="67" spans="2:9" ht="18" x14ac:dyDescent="0.4">
      <c r="B67" s="185"/>
      <c r="C67" s="80"/>
      <c r="D67" s="38" t="s">
        <v>188</v>
      </c>
      <c r="E67" s="39"/>
      <c r="F67" s="440"/>
      <c r="G67" s="310"/>
      <c r="H67" s="186"/>
      <c r="I67" s="1"/>
    </row>
    <row r="68" spans="2:9" ht="18" x14ac:dyDescent="0.4">
      <c r="B68" s="185"/>
      <c r="C68" s="80"/>
      <c r="D68" s="38"/>
      <c r="E68" s="39"/>
      <c r="F68" s="440"/>
      <c r="G68" s="310"/>
      <c r="H68" s="186"/>
      <c r="I68" s="1"/>
    </row>
    <row r="69" spans="2:9" ht="18" x14ac:dyDescent="0.4">
      <c r="B69" s="160"/>
      <c r="C69" s="80"/>
      <c r="D69" s="38" t="s">
        <v>137</v>
      </c>
      <c r="E69" s="39"/>
      <c r="F69" s="440"/>
      <c r="G69" s="310"/>
      <c r="H69" s="186"/>
      <c r="I69" s="1"/>
    </row>
    <row r="70" spans="2:9" ht="18" x14ac:dyDescent="0.4">
      <c r="B70" s="188"/>
      <c r="C70" s="80"/>
      <c r="D70" s="41"/>
      <c r="E70" s="39"/>
      <c r="F70" s="440"/>
      <c r="G70" s="310"/>
      <c r="H70" s="186"/>
      <c r="I70" s="1"/>
    </row>
    <row r="71" spans="2:9" ht="52.5" x14ac:dyDescent="0.35">
      <c r="B71" s="160"/>
      <c r="C71" s="80"/>
      <c r="D71" s="41" t="s">
        <v>131</v>
      </c>
      <c r="E71" s="39"/>
      <c r="F71" s="440"/>
      <c r="G71" s="310"/>
      <c r="H71" s="186"/>
      <c r="I71" s="1"/>
    </row>
    <row r="72" spans="2:9" ht="18" x14ac:dyDescent="0.4">
      <c r="B72" s="160"/>
      <c r="C72" s="80"/>
      <c r="D72" s="38"/>
      <c r="E72" s="39"/>
      <c r="F72" s="440"/>
      <c r="G72" s="310"/>
      <c r="H72" s="186"/>
      <c r="I72" s="1"/>
    </row>
    <row r="73" spans="2:9" ht="18" x14ac:dyDescent="0.4">
      <c r="B73" s="185"/>
      <c r="C73" s="80"/>
      <c r="D73" s="38" t="s">
        <v>138</v>
      </c>
      <c r="E73" s="39"/>
      <c r="F73" s="440"/>
      <c r="G73" s="310"/>
      <c r="H73" s="186"/>
      <c r="I73" s="1"/>
    </row>
    <row r="74" spans="2:9" ht="18" x14ac:dyDescent="0.4">
      <c r="B74" s="185"/>
      <c r="C74" s="80"/>
      <c r="D74" s="38"/>
      <c r="E74" s="39"/>
      <c r="F74" s="440"/>
      <c r="G74" s="310"/>
      <c r="H74" s="186"/>
      <c r="I74" s="1"/>
    </row>
    <row r="75" spans="2:9" ht="18" x14ac:dyDescent="0.4">
      <c r="B75" s="185"/>
      <c r="C75" s="80"/>
      <c r="D75" s="38" t="s">
        <v>143</v>
      </c>
      <c r="E75" s="39"/>
      <c r="F75" s="440"/>
      <c r="G75" s="310"/>
      <c r="H75" s="186"/>
      <c r="I75" s="1"/>
    </row>
    <row r="76" spans="2:9" ht="18" x14ac:dyDescent="0.35">
      <c r="B76" s="185"/>
      <c r="C76" s="80"/>
      <c r="D76" s="41"/>
      <c r="E76" s="39"/>
      <c r="F76" s="440"/>
      <c r="G76" s="310"/>
      <c r="H76" s="186"/>
      <c r="I76" s="1"/>
    </row>
    <row r="77" spans="2:9" ht="35" x14ac:dyDescent="0.35">
      <c r="B77" s="185"/>
      <c r="C77" s="80"/>
      <c r="D77" s="41" t="s">
        <v>140</v>
      </c>
      <c r="E77" s="39"/>
      <c r="F77" s="440"/>
      <c r="G77" s="310"/>
      <c r="H77" s="186"/>
      <c r="I77" s="1"/>
    </row>
    <row r="78" spans="2:9" ht="18" x14ac:dyDescent="0.35">
      <c r="B78" s="185"/>
      <c r="C78" s="80"/>
      <c r="D78" s="41"/>
      <c r="E78" s="39"/>
      <c r="F78" s="440"/>
      <c r="G78" s="310"/>
      <c r="H78" s="186"/>
      <c r="I78" s="1"/>
    </row>
    <row r="79" spans="2:9" ht="18" x14ac:dyDescent="0.35">
      <c r="B79" s="185"/>
      <c r="C79" s="80"/>
      <c r="D79" s="41" t="s">
        <v>141</v>
      </c>
      <c r="E79" s="39"/>
      <c r="F79" s="440"/>
      <c r="G79" s="310"/>
      <c r="H79" s="186"/>
      <c r="I79" s="1"/>
    </row>
    <row r="80" spans="2:9" ht="18" x14ac:dyDescent="0.35">
      <c r="B80" s="185"/>
      <c r="C80" s="80"/>
      <c r="D80" s="41"/>
      <c r="E80" s="39"/>
      <c r="F80" s="440"/>
      <c r="G80" s="310"/>
      <c r="H80" s="186"/>
      <c r="I80" s="1"/>
    </row>
    <row r="81" spans="2:9" ht="52.5" x14ac:dyDescent="0.35">
      <c r="B81" s="185"/>
      <c r="C81" s="80"/>
      <c r="D81" s="41" t="s">
        <v>144</v>
      </c>
      <c r="E81" s="39"/>
      <c r="F81" s="440"/>
      <c r="G81" s="310"/>
      <c r="H81" s="186"/>
      <c r="I81" s="1"/>
    </row>
    <row r="82" spans="2:9" ht="18" x14ac:dyDescent="0.4">
      <c r="B82" s="185"/>
      <c r="C82" s="80"/>
      <c r="D82" s="38"/>
      <c r="E82" s="39"/>
      <c r="F82" s="440"/>
      <c r="G82" s="310"/>
      <c r="H82" s="186"/>
      <c r="I82" s="1"/>
    </row>
    <row r="83" spans="2:9" ht="18" x14ac:dyDescent="0.4">
      <c r="B83" s="185"/>
      <c r="C83" s="80"/>
      <c r="D83" s="38" t="s">
        <v>134</v>
      </c>
      <c r="E83" s="39"/>
      <c r="F83" s="440"/>
      <c r="G83" s="310"/>
      <c r="H83" s="186"/>
      <c r="I83" s="1"/>
    </row>
    <row r="84" spans="2:9" ht="18" x14ac:dyDescent="0.35">
      <c r="B84" s="185"/>
      <c r="C84" s="80"/>
      <c r="D84" s="41"/>
      <c r="E84" s="39"/>
      <c r="F84" s="440"/>
      <c r="G84" s="310"/>
      <c r="H84" s="186"/>
      <c r="I84" s="1"/>
    </row>
    <row r="85" spans="2:9" ht="52.5" x14ac:dyDescent="0.35">
      <c r="B85" s="185"/>
      <c r="C85" s="80"/>
      <c r="D85" s="41" t="s">
        <v>135</v>
      </c>
      <c r="E85" s="39"/>
      <c r="F85" s="440"/>
      <c r="G85" s="310"/>
      <c r="H85" s="186"/>
      <c r="I85" s="1"/>
    </row>
    <row r="86" spans="2:9" ht="18" x14ac:dyDescent="0.4">
      <c r="B86" s="282"/>
      <c r="C86" s="132"/>
      <c r="D86" s="284"/>
      <c r="E86" s="54"/>
      <c r="F86" s="440"/>
      <c r="G86" s="310"/>
      <c r="H86" s="186"/>
      <c r="I86" s="1"/>
    </row>
    <row r="87" spans="2:9" ht="18" x14ac:dyDescent="0.4">
      <c r="B87" s="185"/>
      <c r="C87" s="80"/>
      <c r="D87" s="38" t="s">
        <v>189</v>
      </c>
      <c r="E87" s="39"/>
      <c r="F87" s="440"/>
      <c r="G87" s="310"/>
      <c r="H87" s="186"/>
      <c r="I87" s="1"/>
    </row>
    <row r="88" spans="2:9" ht="18" x14ac:dyDescent="0.35">
      <c r="B88" s="185"/>
      <c r="C88" s="80"/>
      <c r="D88" s="43"/>
      <c r="E88" s="39"/>
      <c r="F88" s="440"/>
      <c r="G88" s="310"/>
      <c r="H88" s="186"/>
      <c r="I88" s="1"/>
    </row>
    <row r="89" spans="2:9" ht="18" x14ac:dyDescent="0.35">
      <c r="B89" s="185">
        <v>10</v>
      </c>
      <c r="C89" s="80"/>
      <c r="D89" s="45" t="s">
        <v>190</v>
      </c>
      <c r="E89" s="39" t="s">
        <v>179</v>
      </c>
      <c r="F89" s="440">
        <f>F61</f>
        <v>60</v>
      </c>
      <c r="G89" s="310">
        <v>0</v>
      </c>
      <c r="H89" s="186">
        <f>+F89*G89</f>
        <v>0</v>
      </c>
      <c r="I89" s="1"/>
    </row>
    <row r="90" spans="2:9" ht="18" x14ac:dyDescent="0.35">
      <c r="B90" s="185"/>
      <c r="C90" s="80"/>
      <c r="D90" s="45"/>
      <c r="E90" s="39"/>
      <c r="F90" s="440"/>
      <c r="G90" s="310"/>
      <c r="H90" s="186"/>
      <c r="I90" s="1"/>
    </row>
    <row r="91" spans="2:9" ht="18" x14ac:dyDescent="0.35">
      <c r="B91" s="185">
        <v>11</v>
      </c>
      <c r="C91" s="80"/>
      <c r="D91" s="45" t="s">
        <v>191</v>
      </c>
      <c r="E91" s="39" t="s">
        <v>179</v>
      </c>
      <c r="F91" s="440">
        <f>F89</f>
        <v>60</v>
      </c>
      <c r="G91" s="310">
        <v>0</v>
      </c>
      <c r="H91" s="186">
        <f>+F91*G91</f>
        <v>0</v>
      </c>
      <c r="I91" s="1"/>
    </row>
    <row r="92" spans="2:9" ht="18" x14ac:dyDescent="0.35">
      <c r="B92" s="185"/>
      <c r="C92" s="80"/>
      <c r="D92" s="45"/>
      <c r="E92" s="39"/>
      <c r="F92" s="440"/>
      <c r="G92" s="310"/>
      <c r="H92" s="186"/>
      <c r="I92" s="1"/>
    </row>
    <row r="93" spans="2:9" ht="18" x14ac:dyDescent="0.35">
      <c r="B93" s="185">
        <v>12</v>
      </c>
      <c r="C93" s="80"/>
      <c r="D93" s="45" t="s">
        <v>192</v>
      </c>
      <c r="E93" s="39" t="s">
        <v>179</v>
      </c>
      <c r="F93" s="440">
        <f>F91</f>
        <v>60</v>
      </c>
      <c r="G93" s="310">
        <v>0</v>
      </c>
      <c r="H93" s="186">
        <f>+F93*G93</f>
        <v>0</v>
      </c>
      <c r="I93" s="1"/>
    </row>
    <row r="94" spans="2:9" ht="18" x14ac:dyDescent="0.35">
      <c r="B94" s="185"/>
      <c r="C94" s="80"/>
      <c r="D94" s="45"/>
      <c r="E94" s="39"/>
      <c r="F94" s="440"/>
      <c r="G94" s="310"/>
      <c r="H94" s="186"/>
      <c r="I94" s="1"/>
    </row>
    <row r="95" spans="2:9" ht="18" x14ac:dyDescent="0.35">
      <c r="B95" s="185">
        <v>13</v>
      </c>
      <c r="C95" s="80"/>
      <c r="D95" s="45" t="s">
        <v>193</v>
      </c>
      <c r="E95" s="39" t="s">
        <v>179</v>
      </c>
      <c r="F95" s="440">
        <f>F93</f>
        <v>60</v>
      </c>
      <c r="G95" s="310">
        <v>0</v>
      </c>
      <c r="H95" s="186">
        <f>+F95*G95</f>
        <v>0</v>
      </c>
      <c r="I95" s="1"/>
    </row>
    <row r="96" spans="2:9" ht="18" x14ac:dyDescent="0.35">
      <c r="B96" s="185"/>
      <c r="C96" s="80"/>
      <c r="D96" s="45"/>
      <c r="E96" s="39"/>
      <c r="F96" s="440"/>
      <c r="G96" s="310"/>
      <c r="H96" s="186"/>
      <c r="I96" s="1"/>
    </row>
    <row r="97" spans="1:10" ht="18" x14ac:dyDescent="0.35">
      <c r="B97" s="185">
        <v>14</v>
      </c>
      <c r="C97" s="80"/>
      <c r="D97" s="45" t="s">
        <v>194</v>
      </c>
      <c r="E97" s="39" t="s">
        <v>179</v>
      </c>
      <c r="F97" s="440">
        <f>F95</f>
        <v>60</v>
      </c>
      <c r="G97" s="310">
        <v>0</v>
      </c>
      <c r="H97" s="186">
        <f>+F97*G97</f>
        <v>0</v>
      </c>
      <c r="I97" s="1"/>
    </row>
    <row r="98" spans="1:10" ht="18" x14ac:dyDescent="0.35">
      <c r="B98" s="185"/>
      <c r="C98" s="80"/>
      <c r="D98" s="41"/>
      <c r="E98" s="39"/>
      <c r="F98" s="440"/>
      <c r="G98" s="310"/>
      <c r="H98" s="186"/>
      <c r="I98" s="1"/>
    </row>
    <row r="99" spans="1:10" ht="18" x14ac:dyDescent="0.35">
      <c r="B99" s="185">
        <v>15</v>
      </c>
      <c r="C99" s="80"/>
      <c r="D99" s="45" t="s">
        <v>195</v>
      </c>
      <c r="E99" s="39" t="s">
        <v>179</v>
      </c>
      <c r="F99" s="440">
        <f>F97</f>
        <v>60</v>
      </c>
      <c r="G99" s="310">
        <v>0</v>
      </c>
      <c r="H99" s="186">
        <f>+F99*G99</f>
        <v>0</v>
      </c>
      <c r="I99" s="1"/>
    </row>
    <row r="100" spans="1:10" ht="18" x14ac:dyDescent="0.35">
      <c r="B100" s="185"/>
      <c r="C100" s="80"/>
      <c r="D100" s="45"/>
      <c r="E100" s="39"/>
      <c r="F100" s="440"/>
      <c r="G100" s="310"/>
      <c r="H100" s="186"/>
      <c r="I100" s="1"/>
    </row>
    <row r="101" spans="1:10" ht="18" x14ac:dyDescent="0.35">
      <c r="B101" s="185">
        <v>16</v>
      </c>
      <c r="C101" s="80"/>
      <c r="D101" s="45" t="s">
        <v>196</v>
      </c>
      <c r="E101" s="39" t="s">
        <v>197</v>
      </c>
      <c r="F101" s="440">
        <f>F99*4</f>
        <v>240</v>
      </c>
      <c r="G101" s="310">
        <v>0</v>
      </c>
      <c r="H101" s="186">
        <f>+F101*G101</f>
        <v>0</v>
      </c>
      <c r="I101" s="1"/>
    </row>
    <row r="102" spans="1:10" ht="18" x14ac:dyDescent="0.35">
      <c r="B102" s="185"/>
      <c r="C102" s="80"/>
      <c r="D102" s="45"/>
      <c r="E102" s="39"/>
      <c r="F102" s="440"/>
      <c r="G102" s="310"/>
      <c r="H102" s="186"/>
      <c r="I102" s="1"/>
    </row>
    <row r="103" spans="1:10" s="316" customFormat="1" ht="22.15" customHeight="1" x14ac:dyDescent="0.35">
      <c r="A103" s="313"/>
      <c r="B103" s="185">
        <v>17</v>
      </c>
      <c r="C103" s="314"/>
      <c r="D103" s="46" t="s">
        <v>198</v>
      </c>
      <c r="E103" s="39" t="s">
        <v>179</v>
      </c>
      <c r="F103" s="440">
        <f>F95</f>
        <v>60</v>
      </c>
      <c r="G103" s="310">
        <v>0</v>
      </c>
      <c r="H103" s="186">
        <f>+F103*G103</f>
        <v>0</v>
      </c>
      <c r="J103" s="317"/>
    </row>
    <row r="104" spans="1:10" s="316" customFormat="1" ht="18" x14ac:dyDescent="0.35">
      <c r="A104" s="313"/>
      <c r="B104" s="185"/>
      <c r="C104" s="314"/>
      <c r="D104" s="46"/>
      <c r="E104" s="315"/>
      <c r="F104" s="440"/>
      <c r="G104" s="310"/>
      <c r="H104" s="186"/>
      <c r="J104" s="317"/>
    </row>
    <row r="105" spans="1:10" s="316" customFormat="1" ht="18" x14ac:dyDescent="0.35">
      <c r="A105" s="313"/>
      <c r="B105" s="185">
        <v>18</v>
      </c>
      <c r="C105" s="314"/>
      <c r="D105" s="46" t="s">
        <v>199</v>
      </c>
      <c r="E105" s="39" t="s">
        <v>179</v>
      </c>
      <c r="F105" s="440">
        <f>F97</f>
        <v>60</v>
      </c>
      <c r="G105" s="310">
        <v>0</v>
      </c>
      <c r="H105" s="186">
        <f>+F105*G105</f>
        <v>0</v>
      </c>
      <c r="J105" s="317"/>
    </row>
    <row r="106" spans="1:10" ht="18" x14ac:dyDescent="0.35">
      <c r="B106" s="185"/>
      <c r="C106" s="80"/>
      <c r="D106" s="44"/>
      <c r="E106" s="39"/>
      <c r="F106" s="464"/>
      <c r="G106" s="311"/>
      <c r="I106" s="1"/>
    </row>
    <row r="107" spans="1:10" ht="18" x14ac:dyDescent="0.35">
      <c r="B107" s="135"/>
      <c r="C107" s="136"/>
      <c r="D107" s="489" t="s">
        <v>167</v>
      </c>
      <c r="E107" s="490"/>
      <c r="F107" s="490"/>
      <c r="G107" s="312"/>
      <c r="H107" s="189">
        <f>SUM(H47:H106)</f>
        <v>0</v>
      </c>
      <c r="I107" s="3"/>
    </row>
    <row r="108" spans="1:10" x14ac:dyDescent="0.35">
      <c r="B108" s="4"/>
      <c r="C108" s="5"/>
      <c r="D108" s="5"/>
      <c r="E108" s="5"/>
      <c r="F108" s="6"/>
      <c r="G108" s="61"/>
      <c r="H108" s="192"/>
    </row>
    <row r="109" spans="1:10" x14ac:dyDescent="0.35">
      <c r="B109" s="4"/>
      <c r="C109" s="5"/>
      <c r="D109" s="5"/>
      <c r="E109" s="5"/>
      <c r="F109" s="6"/>
      <c r="G109" s="61"/>
      <c r="H109" s="192"/>
    </row>
    <row r="110" spans="1:10" x14ac:dyDescent="0.35">
      <c r="B110" s="4"/>
      <c r="C110" s="5"/>
      <c r="D110" s="5"/>
      <c r="E110" s="5"/>
      <c r="F110" s="6"/>
      <c r="G110" s="61"/>
      <c r="H110" s="192"/>
    </row>
    <row r="111" spans="1:10" x14ac:dyDescent="0.35">
      <c r="B111" s="4"/>
      <c r="C111" s="5"/>
      <c r="D111" s="5"/>
      <c r="E111" s="5"/>
      <c r="F111" s="6"/>
      <c r="G111" s="61"/>
      <c r="H111" s="192"/>
    </row>
    <row r="112" spans="1:10" x14ac:dyDescent="0.35">
      <c r="B112" s="4"/>
      <c r="C112" s="5"/>
      <c r="D112" s="5"/>
      <c r="E112" s="5"/>
      <c r="F112" s="6"/>
      <c r="G112" s="61"/>
      <c r="H112" s="192"/>
    </row>
    <row r="113" spans="2:76" s="2" customFormat="1" x14ac:dyDescent="0.35">
      <c r="B113" s="4"/>
      <c r="C113" s="5"/>
      <c r="D113" s="5"/>
      <c r="E113" s="5"/>
      <c r="F113" s="6"/>
      <c r="G113" s="61"/>
      <c r="H113" s="192"/>
      <c r="J113" s="56"/>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row>
    <row r="114" spans="2:76" s="2" customFormat="1" x14ac:dyDescent="0.35">
      <c r="B114" s="4"/>
      <c r="C114" s="5"/>
      <c r="D114" s="5"/>
      <c r="E114" s="5"/>
      <c r="F114" s="6"/>
      <c r="G114" s="61"/>
      <c r="H114" s="192"/>
      <c r="J114" s="56"/>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row>
    <row r="115" spans="2:76" s="2" customFormat="1" x14ac:dyDescent="0.35">
      <c r="B115" s="4"/>
      <c r="C115" s="5"/>
      <c r="D115" s="5"/>
      <c r="E115" s="5"/>
      <c r="F115" s="6"/>
      <c r="G115" s="61"/>
      <c r="H115" s="192"/>
      <c r="J115" s="56"/>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row>
    <row r="116" spans="2:76" s="2" customFormat="1" x14ac:dyDescent="0.35">
      <c r="B116" s="4"/>
      <c r="C116" s="5"/>
      <c r="D116" s="5"/>
      <c r="E116" s="5"/>
      <c r="F116" s="6"/>
      <c r="G116" s="61"/>
      <c r="H116" s="192"/>
      <c r="J116" s="56"/>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row>
    <row r="117" spans="2:76" s="2" customFormat="1" x14ac:dyDescent="0.35">
      <c r="B117" s="4"/>
      <c r="C117" s="5"/>
      <c r="D117" s="5"/>
      <c r="E117" s="5"/>
      <c r="F117" s="6"/>
      <c r="G117" s="61"/>
      <c r="H117" s="192"/>
      <c r="J117" s="56"/>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row>
    <row r="118" spans="2:76" s="2" customFormat="1" x14ac:dyDescent="0.35">
      <c r="B118" s="4"/>
      <c r="C118" s="5"/>
      <c r="D118" s="5"/>
      <c r="E118" s="5"/>
      <c r="F118" s="6"/>
      <c r="G118" s="61"/>
      <c r="H118" s="192"/>
      <c r="J118" s="56"/>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row>
    <row r="119" spans="2:76" s="2" customFormat="1" x14ac:dyDescent="0.35">
      <c r="B119" s="4"/>
      <c r="C119" s="5"/>
      <c r="D119" s="5"/>
      <c r="E119" s="5"/>
      <c r="F119" s="6"/>
      <c r="G119" s="61"/>
      <c r="H119" s="192"/>
      <c r="J119" s="56"/>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row>
    <row r="120" spans="2:76" s="2" customFormat="1" x14ac:dyDescent="0.35">
      <c r="B120" s="4"/>
      <c r="C120" s="5"/>
      <c r="D120" s="5"/>
      <c r="E120" s="5"/>
      <c r="F120" s="6"/>
      <c r="G120" s="61"/>
      <c r="H120" s="192"/>
      <c r="J120" s="56"/>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row>
    <row r="121" spans="2:76" s="2" customFormat="1" x14ac:dyDescent="0.35">
      <c r="B121" s="4"/>
      <c r="C121" s="5"/>
      <c r="D121" s="5"/>
      <c r="E121" s="5"/>
      <c r="F121" s="6"/>
      <c r="G121" s="61"/>
      <c r="H121" s="192"/>
      <c r="J121" s="56"/>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row>
    <row r="122" spans="2:76" s="2" customFormat="1" x14ac:dyDescent="0.35">
      <c r="B122" s="4"/>
      <c r="C122" s="5"/>
      <c r="D122" s="5"/>
      <c r="E122" s="5"/>
      <c r="F122" s="6"/>
      <c r="G122" s="61"/>
      <c r="H122" s="192"/>
      <c r="J122" s="56"/>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row>
    <row r="123" spans="2:76" s="2" customFormat="1" x14ac:dyDescent="0.35">
      <c r="B123" s="4"/>
      <c r="C123" s="5"/>
      <c r="D123" s="5"/>
      <c r="E123" s="5"/>
      <c r="F123" s="6"/>
      <c r="G123" s="61"/>
      <c r="H123" s="192"/>
      <c r="J123" s="56"/>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row>
    <row r="124" spans="2:76" s="2" customFormat="1" x14ac:dyDescent="0.35">
      <c r="B124" s="4"/>
      <c r="C124" s="5"/>
      <c r="D124" s="5"/>
      <c r="E124" s="5"/>
      <c r="F124" s="6"/>
      <c r="G124" s="61"/>
      <c r="H124" s="192"/>
      <c r="J124" s="56"/>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row>
    <row r="125" spans="2:76" s="2" customFormat="1" x14ac:dyDescent="0.35">
      <c r="B125" s="4"/>
      <c r="C125" s="5"/>
      <c r="D125" s="5"/>
      <c r="E125" s="5"/>
      <c r="F125" s="6"/>
      <c r="G125" s="61"/>
      <c r="H125" s="192"/>
      <c r="J125" s="56"/>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row>
    <row r="126" spans="2:76" s="2" customFormat="1" x14ac:dyDescent="0.35">
      <c r="B126" s="4"/>
      <c r="C126" s="5"/>
      <c r="D126" s="5"/>
      <c r="E126" s="5"/>
      <c r="F126" s="6"/>
      <c r="G126" s="61"/>
      <c r="H126" s="192"/>
      <c r="J126" s="56"/>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row>
    <row r="127" spans="2:76" s="2" customFormat="1" x14ac:dyDescent="0.35">
      <c r="B127" s="4"/>
      <c r="C127" s="5"/>
      <c r="D127" s="5"/>
      <c r="E127" s="5"/>
      <c r="F127" s="6"/>
      <c r="G127" s="61"/>
      <c r="H127" s="192"/>
      <c r="J127" s="56"/>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row>
    <row r="128" spans="2:76" s="2" customFormat="1" x14ac:dyDescent="0.35">
      <c r="B128" s="4"/>
      <c r="C128" s="5"/>
      <c r="D128" s="5"/>
      <c r="E128" s="5"/>
      <c r="F128" s="6"/>
      <c r="G128" s="61"/>
      <c r="H128" s="192"/>
      <c r="J128" s="56"/>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row>
    <row r="129" spans="2:76" s="2" customFormat="1" x14ac:dyDescent="0.35">
      <c r="B129" s="4"/>
      <c r="C129" s="5"/>
      <c r="D129" s="5"/>
      <c r="E129" s="5"/>
      <c r="F129" s="6"/>
      <c r="G129" s="61"/>
      <c r="H129" s="192"/>
      <c r="J129" s="56"/>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row>
    <row r="130" spans="2:76" s="2" customFormat="1" x14ac:dyDescent="0.35">
      <c r="B130" s="4"/>
      <c r="C130" s="5"/>
      <c r="D130" s="5"/>
      <c r="E130" s="5"/>
      <c r="F130" s="6"/>
      <c r="G130" s="61"/>
      <c r="H130" s="192"/>
      <c r="J130" s="56"/>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row>
    <row r="131" spans="2:76" s="2" customFormat="1" x14ac:dyDescent="0.35">
      <c r="B131" s="4"/>
      <c r="C131" s="5"/>
      <c r="D131" s="5"/>
      <c r="E131" s="5"/>
      <c r="F131" s="6"/>
      <c r="G131" s="61"/>
      <c r="H131" s="192"/>
      <c r="J131" s="56"/>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row>
    <row r="132" spans="2:76" s="2" customFormat="1" x14ac:dyDescent="0.35">
      <c r="B132" s="4"/>
      <c r="C132" s="5"/>
      <c r="D132" s="5"/>
      <c r="E132" s="5"/>
      <c r="F132" s="6"/>
      <c r="G132" s="61"/>
      <c r="H132" s="192"/>
      <c r="J132" s="56"/>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row>
    <row r="133" spans="2:76" s="2" customFormat="1" x14ac:dyDescent="0.35">
      <c r="B133" s="4"/>
      <c r="C133" s="5"/>
      <c r="D133" s="5"/>
      <c r="E133" s="5"/>
      <c r="F133" s="6"/>
      <c r="G133" s="61"/>
      <c r="H133" s="192"/>
      <c r="J133" s="56"/>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row>
    <row r="134" spans="2:76" s="2" customFormat="1" x14ac:dyDescent="0.35">
      <c r="B134" s="4"/>
      <c r="C134" s="5"/>
      <c r="D134" s="5"/>
      <c r="E134" s="5"/>
      <c r="F134" s="6"/>
      <c r="G134" s="61"/>
      <c r="H134" s="192"/>
      <c r="J134" s="56"/>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row>
    <row r="135" spans="2:76" s="2" customFormat="1" x14ac:dyDescent="0.35">
      <c r="B135" s="4"/>
      <c r="C135" s="5"/>
      <c r="D135" s="5"/>
      <c r="E135" s="5"/>
      <c r="F135" s="6"/>
      <c r="G135" s="61"/>
      <c r="H135" s="192"/>
      <c r="J135" s="56"/>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row>
    <row r="136" spans="2:76" s="2" customFormat="1" x14ac:dyDescent="0.35">
      <c r="B136" s="4"/>
      <c r="C136" s="5"/>
      <c r="D136" s="5"/>
      <c r="E136" s="5"/>
      <c r="F136" s="6"/>
      <c r="G136" s="61"/>
      <c r="H136" s="192"/>
      <c r="J136" s="56"/>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row>
    <row r="137" spans="2:76" s="2" customFormat="1" x14ac:dyDescent="0.35">
      <c r="B137" s="4"/>
      <c r="C137" s="5"/>
      <c r="D137" s="5"/>
      <c r="E137" s="5"/>
      <c r="F137" s="6"/>
      <c r="G137" s="61"/>
      <c r="H137" s="192"/>
      <c r="J137" s="56"/>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row>
    <row r="138" spans="2:76" s="2" customFormat="1" x14ac:dyDescent="0.35">
      <c r="B138" s="4"/>
      <c r="C138" s="5"/>
      <c r="D138" s="5"/>
      <c r="E138" s="5"/>
      <c r="F138" s="6"/>
      <c r="G138" s="61"/>
      <c r="H138" s="192"/>
      <c r="J138" s="56"/>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row>
    <row r="139" spans="2:76" s="2" customFormat="1" x14ac:dyDescent="0.35">
      <c r="B139" s="4"/>
      <c r="C139" s="5"/>
      <c r="D139" s="5"/>
      <c r="E139" s="5"/>
      <c r="F139" s="6"/>
      <c r="G139" s="61"/>
      <c r="H139" s="192"/>
      <c r="J139" s="56"/>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1"/>
      <c r="BT139" s="1"/>
      <c r="BU139" s="1"/>
      <c r="BV139" s="1"/>
      <c r="BW139" s="1"/>
      <c r="BX139" s="1"/>
    </row>
    <row r="140" spans="2:76" s="2" customFormat="1" x14ac:dyDescent="0.35">
      <c r="B140" s="4"/>
      <c r="C140" s="5"/>
      <c r="D140" s="5"/>
      <c r="E140" s="5"/>
      <c r="F140" s="6"/>
      <c r="G140" s="61"/>
      <c r="H140" s="192"/>
      <c r="J140" s="56"/>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row>
    <row r="141" spans="2:76" s="2" customFormat="1" x14ac:dyDescent="0.35">
      <c r="B141" s="4"/>
      <c r="C141" s="5"/>
      <c r="D141" s="5"/>
      <c r="E141" s="5"/>
      <c r="F141" s="6"/>
      <c r="G141" s="61"/>
      <c r="H141" s="192"/>
      <c r="J141" s="56"/>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row>
    <row r="142" spans="2:76" s="2" customFormat="1" x14ac:dyDescent="0.35">
      <c r="B142" s="4"/>
      <c r="C142" s="5"/>
      <c r="D142" s="5"/>
      <c r="E142" s="5"/>
      <c r="F142" s="6"/>
      <c r="G142" s="61"/>
      <c r="H142" s="192"/>
      <c r="J142" s="56"/>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S142" s="1"/>
      <c r="BT142" s="1"/>
      <c r="BU142" s="1"/>
      <c r="BV142" s="1"/>
      <c r="BW142" s="1"/>
      <c r="BX142" s="1"/>
    </row>
    <row r="143" spans="2:76" s="2" customFormat="1" x14ac:dyDescent="0.35">
      <c r="B143" s="4"/>
      <c r="C143" s="5"/>
      <c r="D143" s="5"/>
      <c r="E143" s="5"/>
      <c r="F143" s="6"/>
      <c r="G143" s="61"/>
      <c r="H143" s="192"/>
      <c r="J143" s="56"/>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row>
    <row r="144" spans="2:76" s="2" customFormat="1" x14ac:dyDescent="0.35">
      <c r="B144" s="4"/>
      <c r="C144" s="5"/>
      <c r="D144" s="5"/>
      <c r="E144" s="5"/>
      <c r="F144" s="6"/>
      <c r="G144" s="61"/>
      <c r="H144" s="192"/>
      <c r="J144" s="56"/>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row>
    <row r="145" spans="2:76" s="2" customFormat="1" x14ac:dyDescent="0.35">
      <c r="B145" s="4"/>
      <c r="C145" s="5"/>
      <c r="D145" s="5"/>
      <c r="E145" s="5"/>
      <c r="F145" s="6"/>
      <c r="G145" s="61"/>
      <c r="H145" s="192"/>
      <c r="J145" s="56"/>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row>
    <row r="146" spans="2:76" s="2" customFormat="1" x14ac:dyDescent="0.35">
      <c r="B146" s="4"/>
      <c r="C146" s="5"/>
      <c r="D146" s="5"/>
      <c r="E146" s="5"/>
      <c r="F146" s="6"/>
      <c r="G146" s="61"/>
      <c r="H146" s="192"/>
      <c r="J146" s="56"/>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1"/>
      <c r="BT146" s="1"/>
      <c r="BU146" s="1"/>
      <c r="BV146" s="1"/>
      <c r="BW146" s="1"/>
      <c r="BX146" s="1"/>
    </row>
    <row r="147" spans="2:76" s="2" customFormat="1" x14ac:dyDescent="0.35">
      <c r="B147" s="4"/>
      <c r="C147" s="5"/>
      <c r="D147" s="5"/>
      <c r="E147" s="5"/>
      <c r="F147" s="6"/>
      <c r="G147" s="61"/>
      <c r="H147" s="192"/>
      <c r="J147" s="56"/>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c r="BL147" s="1"/>
      <c r="BM147" s="1"/>
      <c r="BN147" s="1"/>
      <c r="BO147" s="1"/>
      <c r="BP147" s="1"/>
      <c r="BQ147" s="1"/>
      <c r="BR147" s="1"/>
      <c r="BS147" s="1"/>
      <c r="BT147" s="1"/>
      <c r="BU147" s="1"/>
      <c r="BV147" s="1"/>
      <c r="BW147" s="1"/>
      <c r="BX147" s="1"/>
    </row>
    <row r="148" spans="2:76" s="2" customFormat="1" x14ac:dyDescent="0.35">
      <c r="B148" s="4"/>
      <c r="C148" s="5"/>
      <c r="D148" s="5"/>
      <c r="E148" s="5"/>
      <c r="F148" s="6"/>
      <c r="G148" s="61"/>
      <c r="H148" s="192"/>
      <c r="J148" s="56"/>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row>
    <row r="149" spans="2:76" s="2" customFormat="1" x14ac:dyDescent="0.35">
      <c r="B149" s="4"/>
      <c r="C149" s="5"/>
      <c r="D149" s="5"/>
      <c r="E149" s="5"/>
      <c r="F149" s="6"/>
      <c r="G149" s="61"/>
      <c r="H149" s="192"/>
      <c r="J149" s="56"/>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row>
    <row r="150" spans="2:76" s="2" customFormat="1" x14ac:dyDescent="0.35">
      <c r="B150" s="4"/>
      <c r="C150" s="5"/>
      <c r="D150" s="5"/>
      <c r="E150" s="5"/>
      <c r="F150" s="6"/>
      <c r="G150" s="61"/>
      <c r="H150" s="192"/>
      <c r="J150" s="56"/>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row>
    <row r="151" spans="2:76" s="2" customFormat="1" x14ac:dyDescent="0.35">
      <c r="B151" s="4"/>
      <c r="C151" s="5"/>
      <c r="D151" s="5"/>
      <c r="E151" s="5"/>
      <c r="F151" s="6"/>
      <c r="G151" s="61"/>
      <c r="H151" s="192"/>
      <c r="J151" s="56"/>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row>
    <row r="152" spans="2:76" s="2" customFormat="1" x14ac:dyDescent="0.35">
      <c r="B152" s="4"/>
      <c r="C152" s="5"/>
      <c r="D152" s="5"/>
      <c r="E152" s="5"/>
      <c r="F152" s="6"/>
      <c r="G152" s="61"/>
      <c r="H152" s="192"/>
      <c r="J152" s="56"/>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row>
    <row r="153" spans="2:76" s="2" customFormat="1" x14ac:dyDescent="0.35">
      <c r="B153" s="4"/>
      <c r="C153" s="5"/>
      <c r="D153" s="5"/>
      <c r="E153" s="5"/>
      <c r="F153" s="6"/>
      <c r="G153" s="61"/>
      <c r="H153" s="192"/>
      <c r="J153" s="56"/>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row>
    <row r="154" spans="2:76" s="2" customFormat="1" x14ac:dyDescent="0.35">
      <c r="B154" s="4"/>
      <c r="C154" s="5"/>
      <c r="D154" s="5"/>
      <c r="E154" s="5"/>
      <c r="F154" s="6"/>
      <c r="G154" s="61"/>
      <c r="H154" s="192"/>
      <c r="J154" s="56"/>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c r="BL154" s="1"/>
      <c r="BM154" s="1"/>
      <c r="BN154" s="1"/>
      <c r="BO154" s="1"/>
      <c r="BP154" s="1"/>
      <c r="BQ154" s="1"/>
      <c r="BR154" s="1"/>
      <c r="BS154" s="1"/>
      <c r="BT154" s="1"/>
      <c r="BU154" s="1"/>
      <c r="BV154" s="1"/>
      <c r="BW154" s="1"/>
      <c r="BX154" s="1"/>
    </row>
    <row r="155" spans="2:76" s="2" customFormat="1" x14ac:dyDescent="0.35">
      <c r="B155" s="4"/>
      <c r="C155" s="5"/>
      <c r="D155" s="5"/>
      <c r="E155" s="5"/>
      <c r="F155" s="6"/>
      <c r="G155" s="61"/>
      <c r="H155" s="192"/>
      <c r="J155" s="56"/>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c r="BP155" s="1"/>
      <c r="BQ155" s="1"/>
      <c r="BR155" s="1"/>
      <c r="BS155" s="1"/>
      <c r="BT155" s="1"/>
      <c r="BU155" s="1"/>
      <c r="BV155" s="1"/>
      <c r="BW155" s="1"/>
      <c r="BX155" s="1"/>
    </row>
    <row r="156" spans="2:76" s="2" customFormat="1" x14ac:dyDescent="0.35">
      <c r="B156" s="4"/>
      <c r="C156" s="5"/>
      <c r="D156" s="5"/>
      <c r="E156" s="5"/>
      <c r="F156" s="6"/>
      <c r="G156" s="61"/>
      <c r="H156" s="192"/>
      <c r="J156" s="56"/>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c r="BE156" s="1"/>
      <c r="BF156" s="1"/>
      <c r="BG156" s="1"/>
      <c r="BH156" s="1"/>
      <c r="BI156" s="1"/>
      <c r="BJ156" s="1"/>
      <c r="BK156" s="1"/>
      <c r="BL156" s="1"/>
      <c r="BM156" s="1"/>
      <c r="BN156" s="1"/>
      <c r="BO156" s="1"/>
      <c r="BP156" s="1"/>
      <c r="BQ156" s="1"/>
      <c r="BR156" s="1"/>
      <c r="BS156" s="1"/>
      <c r="BT156" s="1"/>
      <c r="BU156" s="1"/>
      <c r="BV156" s="1"/>
      <c r="BW156" s="1"/>
      <c r="BX156" s="1"/>
    </row>
    <row r="157" spans="2:76" s="2" customFormat="1" x14ac:dyDescent="0.35">
      <c r="B157" s="4"/>
      <c r="C157" s="5"/>
      <c r="D157" s="5"/>
      <c r="E157" s="5"/>
      <c r="F157" s="6"/>
      <c r="G157" s="61"/>
      <c r="H157" s="192"/>
      <c r="J157" s="56"/>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c r="BP157" s="1"/>
      <c r="BQ157" s="1"/>
      <c r="BR157" s="1"/>
      <c r="BS157" s="1"/>
      <c r="BT157" s="1"/>
      <c r="BU157" s="1"/>
      <c r="BV157" s="1"/>
      <c r="BW157" s="1"/>
      <c r="BX157" s="1"/>
    </row>
    <row r="158" spans="2:76" s="2" customFormat="1" x14ac:dyDescent="0.35">
      <c r="B158" s="4"/>
      <c r="C158" s="5"/>
      <c r="D158" s="5"/>
      <c r="E158" s="5"/>
      <c r="F158" s="6"/>
      <c r="G158" s="61"/>
      <c r="H158" s="192"/>
      <c r="J158" s="56"/>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c r="BL158" s="1"/>
      <c r="BM158" s="1"/>
      <c r="BN158" s="1"/>
      <c r="BO158" s="1"/>
      <c r="BP158" s="1"/>
      <c r="BQ158" s="1"/>
      <c r="BR158" s="1"/>
      <c r="BS158" s="1"/>
      <c r="BT158" s="1"/>
      <c r="BU158" s="1"/>
      <c r="BV158" s="1"/>
      <c r="BW158" s="1"/>
      <c r="BX158" s="1"/>
    </row>
    <row r="159" spans="2:76" s="2" customFormat="1" x14ac:dyDescent="0.35">
      <c r="B159" s="4"/>
      <c r="C159" s="5"/>
      <c r="D159" s="5"/>
      <c r="E159" s="5"/>
      <c r="F159" s="6"/>
      <c r="G159" s="61"/>
      <c r="H159" s="192"/>
      <c r="J159" s="56"/>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c r="BL159" s="1"/>
      <c r="BM159" s="1"/>
      <c r="BN159" s="1"/>
      <c r="BO159" s="1"/>
      <c r="BP159" s="1"/>
      <c r="BQ159" s="1"/>
      <c r="BR159" s="1"/>
      <c r="BS159" s="1"/>
      <c r="BT159" s="1"/>
      <c r="BU159" s="1"/>
      <c r="BV159" s="1"/>
      <c r="BW159" s="1"/>
      <c r="BX159" s="1"/>
    </row>
    <row r="160" spans="2:76" s="2" customFormat="1" x14ac:dyDescent="0.35">
      <c r="B160" s="4"/>
      <c r="C160" s="5"/>
      <c r="D160" s="5"/>
      <c r="E160" s="5"/>
      <c r="F160" s="6"/>
      <c r="G160" s="61"/>
      <c r="H160" s="192"/>
      <c r="J160" s="56"/>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row>
    <row r="161" spans="2:76" s="2" customFormat="1" x14ac:dyDescent="0.35">
      <c r="B161" s="4"/>
      <c r="C161" s="5"/>
      <c r="D161" s="5"/>
      <c r="E161" s="5"/>
      <c r="F161" s="6"/>
      <c r="G161" s="61"/>
      <c r="H161" s="192"/>
      <c r="J161" s="56"/>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row>
    <row r="162" spans="2:76" s="2" customFormat="1" x14ac:dyDescent="0.35">
      <c r="B162" s="4"/>
      <c r="C162" s="5"/>
      <c r="D162" s="5"/>
      <c r="E162" s="5"/>
      <c r="F162" s="6"/>
      <c r="G162" s="61"/>
      <c r="H162" s="192"/>
      <c r="J162" s="56"/>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c r="BE162" s="1"/>
      <c r="BF162" s="1"/>
      <c r="BG162" s="1"/>
      <c r="BH162" s="1"/>
      <c r="BI162" s="1"/>
      <c r="BJ162" s="1"/>
      <c r="BK162" s="1"/>
      <c r="BL162" s="1"/>
      <c r="BM162" s="1"/>
      <c r="BN162" s="1"/>
      <c r="BO162" s="1"/>
      <c r="BP162" s="1"/>
      <c r="BQ162" s="1"/>
      <c r="BR162" s="1"/>
      <c r="BS162" s="1"/>
      <c r="BT162" s="1"/>
      <c r="BU162" s="1"/>
      <c r="BV162" s="1"/>
      <c r="BW162" s="1"/>
      <c r="BX162" s="1"/>
    </row>
    <row r="163" spans="2:76" s="2" customFormat="1" x14ac:dyDescent="0.35">
      <c r="B163" s="4"/>
      <c r="C163" s="5"/>
      <c r="D163" s="5"/>
      <c r="E163" s="5"/>
      <c r="F163" s="6"/>
      <c r="G163" s="61"/>
      <c r="H163" s="192"/>
      <c r="J163" s="56"/>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c r="BE163" s="1"/>
      <c r="BF163" s="1"/>
      <c r="BG163" s="1"/>
      <c r="BH163" s="1"/>
      <c r="BI163" s="1"/>
      <c r="BJ163" s="1"/>
      <c r="BK163" s="1"/>
      <c r="BL163" s="1"/>
      <c r="BM163" s="1"/>
      <c r="BN163" s="1"/>
      <c r="BO163" s="1"/>
      <c r="BP163" s="1"/>
      <c r="BQ163" s="1"/>
      <c r="BR163" s="1"/>
      <c r="BS163" s="1"/>
      <c r="BT163" s="1"/>
      <c r="BU163" s="1"/>
      <c r="BV163" s="1"/>
      <c r="BW163" s="1"/>
      <c r="BX163" s="1"/>
    </row>
    <row r="164" spans="2:76" s="2" customFormat="1" x14ac:dyDescent="0.35">
      <c r="B164" s="4"/>
      <c r="C164" s="5"/>
      <c r="D164" s="5"/>
      <c r="E164" s="5"/>
      <c r="F164" s="6"/>
      <c r="G164" s="61"/>
      <c r="H164" s="192"/>
      <c r="J164" s="56"/>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c r="BE164" s="1"/>
      <c r="BF164" s="1"/>
      <c r="BG164" s="1"/>
      <c r="BH164" s="1"/>
      <c r="BI164" s="1"/>
      <c r="BJ164" s="1"/>
      <c r="BK164" s="1"/>
      <c r="BL164" s="1"/>
      <c r="BM164" s="1"/>
      <c r="BN164" s="1"/>
      <c r="BO164" s="1"/>
      <c r="BP164" s="1"/>
      <c r="BQ164" s="1"/>
      <c r="BR164" s="1"/>
      <c r="BS164" s="1"/>
      <c r="BT164" s="1"/>
      <c r="BU164" s="1"/>
      <c r="BV164" s="1"/>
      <c r="BW164" s="1"/>
      <c r="BX164" s="1"/>
    </row>
    <row r="165" spans="2:76" s="2" customFormat="1" x14ac:dyDescent="0.35">
      <c r="B165" s="4"/>
      <c r="C165" s="5"/>
      <c r="D165" s="5"/>
      <c r="E165" s="5"/>
      <c r="F165" s="6"/>
      <c r="G165" s="61"/>
      <c r="H165" s="192"/>
      <c r="J165" s="56"/>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c r="BE165" s="1"/>
      <c r="BF165" s="1"/>
      <c r="BG165" s="1"/>
      <c r="BH165" s="1"/>
      <c r="BI165" s="1"/>
      <c r="BJ165" s="1"/>
      <c r="BK165" s="1"/>
      <c r="BL165" s="1"/>
      <c r="BM165" s="1"/>
      <c r="BN165" s="1"/>
      <c r="BO165" s="1"/>
      <c r="BP165" s="1"/>
      <c r="BQ165" s="1"/>
      <c r="BR165" s="1"/>
      <c r="BS165" s="1"/>
      <c r="BT165" s="1"/>
      <c r="BU165" s="1"/>
      <c r="BV165" s="1"/>
      <c r="BW165" s="1"/>
      <c r="BX165" s="1"/>
    </row>
    <row r="166" spans="2:76" s="2" customFormat="1" x14ac:dyDescent="0.35">
      <c r="B166" s="4"/>
      <c r="C166" s="5"/>
      <c r="D166" s="5"/>
      <c r="E166" s="5"/>
      <c r="F166" s="6"/>
      <c r="G166" s="61"/>
      <c r="H166" s="192"/>
      <c r="J166" s="56"/>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row>
    <row r="167" spans="2:76" s="2" customFormat="1" x14ac:dyDescent="0.35">
      <c r="B167" s="4"/>
      <c r="C167" s="5"/>
      <c r="D167" s="5"/>
      <c r="E167" s="5"/>
      <c r="F167" s="6"/>
      <c r="G167" s="61"/>
      <c r="H167" s="192"/>
      <c r="J167" s="56"/>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c r="BL167" s="1"/>
      <c r="BM167" s="1"/>
      <c r="BN167" s="1"/>
      <c r="BO167" s="1"/>
      <c r="BP167" s="1"/>
      <c r="BQ167" s="1"/>
      <c r="BR167" s="1"/>
      <c r="BS167" s="1"/>
      <c r="BT167" s="1"/>
      <c r="BU167" s="1"/>
      <c r="BV167" s="1"/>
      <c r="BW167" s="1"/>
      <c r="BX167" s="1"/>
    </row>
    <row r="168" spans="2:76" s="2" customFormat="1" x14ac:dyDescent="0.35">
      <c r="B168" s="4"/>
      <c r="C168" s="5"/>
      <c r="D168" s="5"/>
      <c r="E168" s="5"/>
      <c r="F168" s="6"/>
      <c r="G168" s="61"/>
      <c r="H168" s="192"/>
      <c r="J168" s="56"/>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c r="BL168" s="1"/>
      <c r="BM168" s="1"/>
      <c r="BN168" s="1"/>
      <c r="BO168" s="1"/>
      <c r="BP168" s="1"/>
      <c r="BQ168" s="1"/>
      <c r="BR168" s="1"/>
      <c r="BS168" s="1"/>
      <c r="BT168" s="1"/>
      <c r="BU168" s="1"/>
      <c r="BV168" s="1"/>
      <c r="BW168" s="1"/>
      <c r="BX168" s="1"/>
    </row>
    <row r="169" spans="2:76" s="2" customFormat="1" x14ac:dyDescent="0.35">
      <c r="B169" s="4"/>
      <c r="C169" s="5"/>
      <c r="D169" s="5"/>
      <c r="E169" s="5"/>
      <c r="F169" s="6"/>
      <c r="G169" s="61"/>
      <c r="H169" s="192"/>
      <c r="J169" s="56"/>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row>
    <row r="170" spans="2:76" s="2" customFormat="1" x14ac:dyDescent="0.35">
      <c r="B170" s="4"/>
      <c r="C170" s="5"/>
      <c r="D170" s="5"/>
      <c r="E170" s="5"/>
      <c r="F170" s="6"/>
      <c r="G170" s="61"/>
      <c r="H170" s="192"/>
      <c r="J170" s="56"/>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row>
    <row r="171" spans="2:76" s="2" customFormat="1" x14ac:dyDescent="0.35">
      <c r="B171" s="4"/>
      <c r="C171" s="5"/>
      <c r="D171" s="5"/>
      <c r="E171" s="5"/>
      <c r="F171" s="6"/>
      <c r="G171" s="61"/>
      <c r="H171" s="192"/>
      <c r="J171" s="56"/>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c r="BL171" s="1"/>
      <c r="BM171" s="1"/>
      <c r="BN171" s="1"/>
      <c r="BO171" s="1"/>
      <c r="BP171" s="1"/>
      <c r="BQ171" s="1"/>
      <c r="BR171" s="1"/>
      <c r="BS171" s="1"/>
      <c r="BT171" s="1"/>
      <c r="BU171" s="1"/>
      <c r="BV171" s="1"/>
      <c r="BW171" s="1"/>
      <c r="BX171" s="1"/>
    </row>
    <row r="172" spans="2:76" s="2" customFormat="1" x14ac:dyDescent="0.35">
      <c r="B172" s="4"/>
      <c r="C172" s="5"/>
      <c r="D172" s="5"/>
      <c r="E172" s="5"/>
      <c r="F172" s="6"/>
      <c r="G172" s="61"/>
      <c r="H172" s="192"/>
      <c r="J172" s="56"/>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c r="BI172" s="1"/>
      <c r="BJ172" s="1"/>
      <c r="BK172" s="1"/>
      <c r="BL172" s="1"/>
      <c r="BM172" s="1"/>
      <c r="BN172" s="1"/>
      <c r="BO172" s="1"/>
      <c r="BP172" s="1"/>
      <c r="BQ172" s="1"/>
      <c r="BR172" s="1"/>
      <c r="BS172" s="1"/>
      <c r="BT172" s="1"/>
      <c r="BU172" s="1"/>
      <c r="BV172" s="1"/>
      <c r="BW172" s="1"/>
      <c r="BX172" s="1"/>
    </row>
    <row r="173" spans="2:76" s="2" customFormat="1" x14ac:dyDescent="0.35">
      <c r="B173" s="4"/>
      <c r="C173" s="5"/>
      <c r="D173" s="5"/>
      <c r="E173" s="5"/>
      <c r="F173" s="6"/>
      <c r="G173" s="61"/>
      <c r="H173" s="192"/>
      <c r="J173" s="56"/>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row>
    <row r="174" spans="2:76" s="2" customFormat="1" x14ac:dyDescent="0.35">
      <c r="B174" s="4"/>
      <c r="C174" s="5"/>
      <c r="D174" s="5"/>
      <c r="E174" s="5"/>
      <c r="F174" s="6"/>
      <c r="G174" s="61"/>
      <c r="H174" s="192"/>
      <c r="J174" s="56"/>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c r="BI174" s="1"/>
      <c r="BJ174" s="1"/>
      <c r="BK174" s="1"/>
      <c r="BL174" s="1"/>
      <c r="BM174" s="1"/>
      <c r="BN174" s="1"/>
      <c r="BO174" s="1"/>
      <c r="BP174" s="1"/>
      <c r="BQ174" s="1"/>
      <c r="BR174" s="1"/>
      <c r="BS174" s="1"/>
      <c r="BT174" s="1"/>
      <c r="BU174" s="1"/>
      <c r="BV174" s="1"/>
      <c r="BW174" s="1"/>
      <c r="BX174" s="1"/>
    </row>
    <row r="175" spans="2:76" s="2" customFormat="1" x14ac:dyDescent="0.35">
      <c r="B175" s="4"/>
      <c r="C175" s="5"/>
      <c r="D175" s="5"/>
      <c r="E175" s="5"/>
      <c r="F175" s="6"/>
      <c r="G175" s="61"/>
      <c r="H175" s="192"/>
      <c r="J175" s="56"/>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c r="BL175" s="1"/>
      <c r="BM175" s="1"/>
      <c r="BN175" s="1"/>
      <c r="BO175" s="1"/>
      <c r="BP175" s="1"/>
      <c r="BQ175" s="1"/>
      <c r="BR175" s="1"/>
      <c r="BS175" s="1"/>
      <c r="BT175" s="1"/>
      <c r="BU175" s="1"/>
      <c r="BV175" s="1"/>
      <c r="BW175" s="1"/>
      <c r="BX175" s="1"/>
    </row>
    <row r="176" spans="2:76" s="2" customFormat="1" x14ac:dyDescent="0.35">
      <c r="B176" s="4"/>
      <c r="C176" s="5"/>
      <c r="D176" s="5"/>
      <c r="E176" s="5"/>
      <c r="F176" s="6"/>
      <c r="G176" s="61"/>
      <c r="H176" s="192"/>
      <c r="J176" s="56"/>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row>
    <row r="177" spans="2:76" s="2" customFormat="1" x14ac:dyDescent="0.35">
      <c r="B177" s="4"/>
      <c r="C177" s="5"/>
      <c r="D177" s="5"/>
      <c r="E177" s="5"/>
      <c r="F177" s="6"/>
      <c r="G177" s="61"/>
      <c r="H177" s="192"/>
      <c r="J177" s="56"/>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c r="BL177" s="1"/>
      <c r="BM177" s="1"/>
      <c r="BN177" s="1"/>
      <c r="BO177" s="1"/>
      <c r="BP177" s="1"/>
      <c r="BQ177" s="1"/>
      <c r="BR177" s="1"/>
      <c r="BS177" s="1"/>
      <c r="BT177" s="1"/>
      <c r="BU177" s="1"/>
      <c r="BV177" s="1"/>
      <c r="BW177" s="1"/>
      <c r="BX177" s="1"/>
    </row>
    <row r="178" spans="2:76" s="2" customFormat="1" x14ac:dyDescent="0.35">
      <c r="B178" s="4"/>
      <c r="C178" s="5"/>
      <c r="D178" s="5"/>
      <c r="E178" s="5"/>
      <c r="F178" s="6"/>
      <c r="G178" s="61"/>
      <c r="H178" s="192"/>
      <c r="J178" s="56"/>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row>
    <row r="179" spans="2:76" s="2" customFormat="1" x14ac:dyDescent="0.35">
      <c r="B179" s="4"/>
      <c r="C179" s="5"/>
      <c r="D179" s="5"/>
      <c r="E179" s="5"/>
      <c r="F179" s="6"/>
      <c r="G179" s="61"/>
      <c r="H179" s="192"/>
      <c r="J179" s="56"/>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row>
    <row r="180" spans="2:76" s="2" customFormat="1" x14ac:dyDescent="0.35">
      <c r="B180" s="4"/>
      <c r="C180" s="5"/>
      <c r="D180" s="5"/>
      <c r="E180" s="5"/>
      <c r="F180" s="6"/>
      <c r="G180" s="61"/>
      <c r="H180" s="192"/>
      <c r="J180" s="56"/>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row>
    <row r="181" spans="2:76" s="2" customFormat="1" x14ac:dyDescent="0.35">
      <c r="B181" s="4"/>
      <c r="C181" s="5"/>
      <c r="D181" s="5"/>
      <c r="E181" s="5"/>
      <c r="F181" s="6"/>
      <c r="G181" s="61"/>
      <c r="H181" s="192"/>
      <c r="J181" s="56"/>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c r="BI181" s="1"/>
      <c r="BJ181" s="1"/>
      <c r="BK181" s="1"/>
      <c r="BL181" s="1"/>
      <c r="BM181" s="1"/>
      <c r="BN181" s="1"/>
      <c r="BO181" s="1"/>
      <c r="BP181" s="1"/>
      <c r="BQ181" s="1"/>
      <c r="BR181" s="1"/>
      <c r="BS181" s="1"/>
      <c r="BT181" s="1"/>
      <c r="BU181" s="1"/>
      <c r="BV181" s="1"/>
      <c r="BW181" s="1"/>
      <c r="BX181" s="1"/>
    </row>
    <row r="182" spans="2:76" s="2" customFormat="1" x14ac:dyDescent="0.35">
      <c r="B182" s="4"/>
      <c r="C182" s="5"/>
      <c r="D182" s="5"/>
      <c r="E182" s="5"/>
      <c r="F182" s="6"/>
      <c r="G182" s="61"/>
      <c r="H182" s="192"/>
      <c r="J182" s="56"/>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c r="BI182" s="1"/>
      <c r="BJ182" s="1"/>
      <c r="BK182" s="1"/>
      <c r="BL182" s="1"/>
      <c r="BM182" s="1"/>
      <c r="BN182" s="1"/>
      <c r="BO182" s="1"/>
      <c r="BP182" s="1"/>
      <c r="BQ182" s="1"/>
      <c r="BR182" s="1"/>
      <c r="BS182" s="1"/>
      <c r="BT182" s="1"/>
      <c r="BU182" s="1"/>
      <c r="BV182" s="1"/>
      <c r="BW182" s="1"/>
      <c r="BX182" s="1"/>
    </row>
    <row r="183" spans="2:76" s="2" customFormat="1" x14ac:dyDescent="0.35">
      <c r="B183" s="4"/>
      <c r="C183" s="5"/>
      <c r="D183" s="5"/>
      <c r="E183" s="5"/>
      <c r="F183" s="6"/>
      <c r="G183" s="61"/>
      <c r="H183" s="192"/>
      <c r="J183" s="56"/>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c r="BI183" s="1"/>
      <c r="BJ183" s="1"/>
      <c r="BK183" s="1"/>
      <c r="BL183" s="1"/>
      <c r="BM183" s="1"/>
      <c r="BN183" s="1"/>
      <c r="BO183" s="1"/>
      <c r="BP183" s="1"/>
      <c r="BQ183" s="1"/>
      <c r="BR183" s="1"/>
      <c r="BS183" s="1"/>
      <c r="BT183" s="1"/>
      <c r="BU183" s="1"/>
      <c r="BV183" s="1"/>
      <c r="BW183" s="1"/>
      <c r="BX183" s="1"/>
    </row>
    <row r="184" spans="2:76" s="2" customFormat="1" x14ac:dyDescent="0.35">
      <c r="B184" s="4"/>
      <c r="C184" s="5"/>
      <c r="D184" s="5"/>
      <c r="E184" s="5"/>
      <c r="F184" s="6"/>
      <c r="G184" s="61"/>
      <c r="H184" s="192"/>
      <c r="J184" s="56"/>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c r="BE184" s="1"/>
      <c r="BF184" s="1"/>
      <c r="BG184" s="1"/>
      <c r="BH184" s="1"/>
      <c r="BI184" s="1"/>
      <c r="BJ184" s="1"/>
      <c r="BK184" s="1"/>
      <c r="BL184" s="1"/>
      <c r="BM184" s="1"/>
      <c r="BN184" s="1"/>
      <c r="BO184" s="1"/>
      <c r="BP184" s="1"/>
      <c r="BQ184" s="1"/>
      <c r="BR184" s="1"/>
      <c r="BS184" s="1"/>
      <c r="BT184" s="1"/>
      <c r="BU184" s="1"/>
      <c r="BV184" s="1"/>
      <c r="BW184" s="1"/>
      <c r="BX184" s="1"/>
    </row>
    <row r="185" spans="2:76" s="2" customFormat="1" x14ac:dyDescent="0.35">
      <c r="B185" s="4"/>
      <c r="C185" s="5"/>
      <c r="D185" s="5"/>
      <c r="E185" s="5"/>
      <c r="F185" s="6"/>
      <c r="G185" s="61"/>
      <c r="H185" s="192"/>
      <c r="J185" s="56"/>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c r="BE185" s="1"/>
      <c r="BF185" s="1"/>
      <c r="BG185" s="1"/>
      <c r="BH185" s="1"/>
      <c r="BI185" s="1"/>
      <c r="BJ185" s="1"/>
      <c r="BK185" s="1"/>
      <c r="BL185" s="1"/>
      <c r="BM185" s="1"/>
      <c r="BN185" s="1"/>
      <c r="BO185" s="1"/>
      <c r="BP185" s="1"/>
      <c r="BQ185" s="1"/>
      <c r="BR185" s="1"/>
      <c r="BS185" s="1"/>
      <c r="BT185" s="1"/>
      <c r="BU185" s="1"/>
      <c r="BV185" s="1"/>
      <c r="BW185" s="1"/>
      <c r="BX185" s="1"/>
    </row>
    <row r="186" spans="2:76" s="2" customFormat="1" x14ac:dyDescent="0.35">
      <c r="B186" s="4"/>
      <c r="C186" s="5"/>
      <c r="D186" s="5"/>
      <c r="E186" s="5"/>
      <c r="F186" s="6"/>
      <c r="G186" s="61"/>
      <c r="H186" s="192"/>
      <c r="J186" s="56"/>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c r="BL186" s="1"/>
      <c r="BM186" s="1"/>
      <c r="BN186" s="1"/>
      <c r="BO186" s="1"/>
      <c r="BP186" s="1"/>
      <c r="BQ186" s="1"/>
      <c r="BR186" s="1"/>
      <c r="BS186" s="1"/>
      <c r="BT186" s="1"/>
      <c r="BU186" s="1"/>
      <c r="BV186" s="1"/>
      <c r="BW186" s="1"/>
      <c r="BX186" s="1"/>
    </row>
    <row r="187" spans="2:76" s="2" customFormat="1" x14ac:dyDescent="0.35">
      <c r="B187" s="4"/>
      <c r="C187" s="5"/>
      <c r="D187" s="5"/>
      <c r="E187" s="5"/>
      <c r="F187" s="6"/>
      <c r="G187" s="61"/>
      <c r="H187" s="192"/>
      <c r="J187" s="56"/>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c r="BI187" s="1"/>
      <c r="BJ187" s="1"/>
      <c r="BK187" s="1"/>
      <c r="BL187" s="1"/>
      <c r="BM187" s="1"/>
      <c r="BN187" s="1"/>
      <c r="BO187" s="1"/>
      <c r="BP187" s="1"/>
      <c r="BQ187" s="1"/>
      <c r="BR187" s="1"/>
      <c r="BS187" s="1"/>
      <c r="BT187" s="1"/>
      <c r="BU187" s="1"/>
      <c r="BV187" s="1"/>
      <c r="BW187" s="1"/>
      <c r="BX187" s="1"/>
    </row>
    <row r="188" spans="2:76" s="2" customFormat="1" x14ac:dyDescent="0.35">
      <c r="B188" s="4"/>
      <c r="C188" s="5"/>
      <c r="D188" s="5"/>
      <c r="E188" s="5"/>
      <c r="F188" s="6"/>
      <c r="G188" s="61"/>
      <c r="H188" s="192"/>
      <c r="J188" s="56"/>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c r="BL188" s="1"/>
      <c r="BM188" s="1"/>
      <c r="BN188" s="1"/>
      <c r="BO188" s="1"/>
      <c r="BP188" s="1"/>
      <c r="BQ188" s="1"/>
      <c r="BR188" s="1"/>
      <c r="BS188" s="1"/>
      <c r="BT188" s="1"/>
      <c r="BU188" s="1"/>
      <c r="BV188" s="1"/>
      <c r="BW188" s="1"/>
      <c r="BX188" s="1"/>
    </row>
    <row r="189" spans="2:76" s="2" customFormat="1" x14ac:dyDescent="0.35">
      <c r="B189" s="4"/>
      <c r="C189" s="5"/>
      <c r="D189" s="5"/>
      <c r="E189" s="5"/>
      <c r="F189" s="6"/>
      <c r="G189" s="61"/>
      <c r="H189" s="192"/>
      <c r="J189" s="56"/>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row>
    <row r="190" spans="2:76" s="2" customFormat="1" x14ac:dyDescent="0.35">
      <c r="B190" s="4"/>
      <c r="C190" s="5"/>
      <c r="D190" s="5"/>
      <c r="E190" s="5"/>
      <c r="F190" s="6"/>
      <c r="G190" s="61"/>
      <c r="H190" s="192"/>
      <c r="J190" s="56"/>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row>
    <row r="191" spans="2:76" s="2" customFormat="1" x14ac:dyDescent="0.35">
      <c r="B191" s="4"/>
      <c r="C191" s="5"/>
      <c r="D191" s="5"/>
      <c r="E191" s="5"/>
      <c r="F191" s="6"/>
      <c r="G191" s="61"/>
      <c r="H191" s="192"/>
      <c r="J191" s="56"/>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c r="BL191" s="1"/>
      <c r="BM191" s="1"/>
      <c r="BN191" s="1"/>
      <c r="BO191" s="1"/>
      <c r="BP191" s="1"/>
      <c r="BQ191" s="1"/>
      <c r="BR191" s="1"/>
      <c r="BS191" s="1"/>
      <c r="BT191" s="1"/>
      <c r="BU191" s="1"/>
      <c r="BV191" s="1"/>
      <c r="BW191" s="1"/>
      <c r="BX191" s="1"/>
    </row>
    <row r="192" spans="2:76" s="2" customFormat="1" x14ac:dyDescent="0.35">
      <c r="B192" s="4"/>
      <c r="C192" s="5"/>
      <c r="D192" s="5"/>
      <c r="E192" s="5"/>
      <c r="F192" s="6"/>
      <c r="G192" s="61"/>
      <c r="H192" s="192"/>
      <c r="J192" s="56"/>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row>
    <row r="193" spans="2:76" s="2" customFormat="1" x14ac:dyDescent="0.35">
      <c r="B193" s="4"/>
      <c r="C193" s="5"/>
      <c r="D193" s="5"/>
      <c r="E193" s="5"/>
      <c r="F193" s="6"/>
      <c r="G193" s="61"/>
      <c r="H193" s="192"/>
      <c r="J193" s="56"/>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row>
    <row r="194" spans="2:76" s="2" customFormat="1" x14ac:dyDescent="0.35">
      <c r="B194" s="4"/>
      <c r="C194" s="5"/>
      <c r="D194" s="5"/>
      <c r="E194" s="5"/>
      <c r="F194" s="6"/>
      <c r="G194" s="61"/>
      <c r="H194" s="192"/>
      <c r="J194" s="56"/>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c r="BL194" s="1"/>
      <c r="BM194" s="1"/>
      <c r="BN194" s="1"/>
      <c r="BO194" s="1"/>
      <c r="BP194" s="1"/>
      <c r="BQ194" s="1"/>
      <c r="BR194" s="1"/>
      <c r="BS194" s="1"/>
      <c r="BT194" s="1"/>
      <c r="BU194" s="1"/>
      <c r="BV194" s="1"/>
      <c r="BW194" s="1"/>
      <c r="BX194" s="1"/>
    </row>
    <row r="195" spans="2:76" s="2" customFormat="1" x14ac:dyDescent="0.35">
      <c r="B195" s="4"/>
      <c r="C195" s="5"/>
      <c r="D195" s="5"/>
      <c r="E195" s="5"/>
      <c r="F195" s="6"/>
      <c r="G195" s="61"/>
      <c r="H195" s="192"/>
      <c r="J195" s="56"/>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c r="BE195" s="1"/>
      <c r="BF195" s="1"/>
      <c r="BG195" s="1"/>
      <c r="BH195" s="1"/>
      <c r="BI195" s="1"/>
      <c r="BJ195" s="1"/>
      <c r="BK195" s="1"/>
      <c r="BL195" s="1"/>
      <c r="BM195" s="1"/>
      <c r="BN195" s="1"/>
      <c r="BO195" s="1"/>
      <c r="BP195" s="1"/>
      <c r="BQ195" s="1"/>
      <c r="BR195" s="1"/>
      <c r="BS195" s="1"/>
      <c r="BT195" s="1"/>
      <c r="BU195" s="1"/>
      <c r="BV195" s="1"/>
      <c r="BW195" s="1"/>
      <c r="BX195" s="1"/>
    </row>
    <row r="196" spans="2:76" s="2" customFormat="1" x14ac:dyDescent="0.35">
      <c r="B196" s="4"/>
      <c r="C196" s="5"/>
      <c r="D196" s="5"/>
      <c r="E196" s="5"/>
      <c r="F196" s="6"/>
      <c r="G196" s="61"/>
      <c r="H196" s="192"/>
      <c r="J196" s="56"/>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c r="BI196" s="1"/>
      <c r="BJ196" s="1"/>
      <c r="BK196" s="1"/>
      <c r="BL196" s="1"/>
      <c r="BM196" s="1"/>
      <c r="BN196" s="1"/>
      <c r="BO196" s="1"/>
      <c r="BP196" s="1"/>
      <c r="BQ196" s="1"/>
      <c r="BR196" s="1"/>
      <c r="BS196" s="1"/>
      <c r="BT196" s="1"/>
      <c r="BU196" s="1"/>
      <c r="BV196" s="1"/>
      <c r="BW196" s="1"/>
      <c r="BX196" s="1"/>
    </row>
    <row r="197" spans="2:76" s="2" customFormat="1" x14ac:dyDescent="0.35">
      <c r="B197" s="4"/>
      <c r="C197" s="5"/>
      <c r="D197" s="5"/>
      <c r="E197" s="5"/>
      <c r="F197" s="6"/>
      <c r="G197" s="61"/>
      <c r="H197" s="192"/>
      <c r="J197" s="56"/>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c r="BI197" s="1"/>
      <c r="BJ197" s="1"/>
      <c r="BK197" s="1"/>
      <c r="BL197" s="1"/>
      <c r="BM197" s="1"/>
      <c r="BN197" s="1"/>
      <c r="BO197" s="1"/>
      <c r="BP197" s="1"/>
      <c r="BQ197" s="1"/>
      <c r="BR197" s="1"/>
      <c r="BS197" s="1"/>
      <c r="BT197" s="1"/>
      <c r="BU197" s="1"/>
      <c r="BV197" s="1"/>
      <c r="BW197" s="1"/>
      <c r="BX197" s="1"/>
    </row>
    <row r="198" spans="2:76" s="2" customFormat="1" x14ac:dyDescent="0.35">
      <c r="B198" s="4"/>
      <c r="C198" s="5"/>
      <c r="D198" s="5"/>
      <c r="E198" s="5"/>
      <c r="F198" s="6"/>
      <c r="G198" s="61"/>
      <c r="H198" s="192"/>
      <c r="J198" s="56"/>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c r="BI198" s="1"/>
      <c r="BJ198" s="1"/>
      <c r="BK198" s="1"/>
      <c r="BL198" s="1"/>
      <c r="BM198" s="1"/>
      <c r="BN198" s="1"/>
      <c r="BO198" s="1"/>
      <c r="BP198" s="1"/>
      <c r="BQ198" s="1"/>
      <c r="BR198" s="1"/>
      <c r="BS198" s="1"/>
      <c r="BT198" s="1"/>
      <c r="BU198" s="1"/>
      <c r="BV198" s="1"/>
      <c r="BW198" s="1"/>
      <c r="BX198" s="1"/>
    </row>
    <row r="199" spans="2:76" s="2" customFormat="1" x14ac:dyDescent="0.35">
      <c r="B199" s="4"/>
      <c r="C199" s="5"/>
      <c r="D199" s="5"/>
      <c r="E199" s="5"/>
      <c r="F199" s="6"/>
      <c r="G199" s="61"/>
      <c r="H199" s="192"/>
      <c r="J199" s="56"/>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c r="BI199" s="1"/>
      <c r="BJ199" s="1"/>
      <c r="BK199" s="1"/>
      <c r="BL199" s="1"/>
      <c r="BM199" s="1"/>
      <c r="BN199" s="1"/>
      <c r="BO199" s="1"/>
      <c r="BP199" s="1"/>
      <c r="BQ199" s="1"/>
      <c r="BR199" s="1"/>
      <c r="BS199" s="1"/>
      <c r="BT199" s="1"/>
      <c r="BU199" s="1"/>
      <c r="BV199" s="1"/>
      <c r="BW199" s="1"/>
      <c r="BX199" s="1"/>
    </row>
    <row r="200" spans="2:76" s="2" customFormat="1" x14ac:dyDescent="0.35">
      <c r="B200" s="4"/>
      <c r="C200" s="5"/>
      <c r="D200" s="5"/>
      <c r="E200" s="5"/>
      <c r="F200" s="6"/>
      <c r="G200" s="61"/>
      <c r="H200" s="192"/>
      <c r="J200" s="56"/>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c r="BE200" s="1"/>
      <c r="BF200" s="1"/>
      <c r="BG200" s="1"/>
      <c r="BH200" s="1"/>
      <c r="BI200" s="1"/>
      <c r="BJ200" s="1"/>
      <c r="BK200" s="1"/>
      <c r="BL200" s="1"/>
      <c r="BM200" s="1"/>
      <c r="BN200" s="1"/>
      <c r="BO200" s="1"/>
      <c r="BP200" s="1"/>
      <c r="BQ200" s="1"/>
      <c r="BR200" s="1"/>
      <c r="BS200" s="1"/>
      <c r="BT200" s="1"/>
      <c r="BU200" s="1"/>
      <c r="BV200" s="1"/>
      <c r="BW200" s="1"/>
      <c r="BX200" s="1"/>
    </row>
    <row r="201" spans="2:76" s="2" customFormat="1" x14ac:dyDescent="0.35">
      <c r="B201" s="4"/>
      <c r="C201" s="5"/>
      <c r="D201" s="5"/>
      <c r="E201" s="5"/>
      <c r="F201" s="6"/>
      <c r="G201" s="61"/>
      <c r="H201" s="192"/>
      <c r="J201" s="56"/>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c r="BI201" s="1"/>
      <c r="BJ201" s="1"/>
      <c r="BK201" s="1"/>
      <c r="BL201" s="1"/>
      <c r="BM201" s="1"/>
      <c r="BN201" s="1"/>
      <c r="BO201" s="1"/>
      <c r="BP201" s="1"/>
      <c r="BQ201" s="1"/>
      <c r="BR201" s="1"/>
      <c r="BS201" s="1"/>
      <c r="BT201" s="1"/>
      <c r="BU201" s="1"/>
      <c r="BV201" s="1"/>
      <c r="BW201" s="1"/>
      <c r="BX201" s="1"/>
    </row>
    <row r="202" spans="2:76" s="2" customFormat="1" x14ac:dyDescent="0.35">
      <c r="B202" s="4"/>
      <c r="C202" s="5"/>
      <c r="D202" s="5"/>
      <c r="E202" s="5"/>
      <c r="F202" s="6"/>
      <c r="G202" s="61"/>
      <c r="H202" s="192"/>
      <c r="J202" s="56"/>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c r="BE202" s="1"/>
      <c r="BF202" s="1"/>
      <c r="BG202" s="1"/>
      <c r="BH202" s="1"/>
      <c r="BI202" s="1"/>
      <c r="BJ202" s="1"/>
      <c r="BK202" s="1"/>
      <c r="BL202" s="1"/>
      <c r="BM202" s="1"/>
      <c r="BN202" s="1"/>
      <c r="BO202" s="1"/>
      <c r="BP202" s="1"/>
      <c r="BQ202" s="1"/>
      <c r="BR202" s="1"/>
      <c r="BS202" s="1"/>
      <c r="BT202" s="1"/>
      <c r="BU202" s="1"/>
      <c r="BV202" s="1"/>
      <c r="BW202" s="1"/>
      <c r="BX202" s="1"/>
    </row>
    <row r="203" spans="2:76" s="2" customFormat="1" x14ac:dyDescent="0.35">
      <c r="B203" s="4"/>
      <c r="C203" s="5"/>
      <c r="D203" s="5"/>
      <c r="E203" s="5"/>
      <c r="F203" s="6"/>
      <c r="G203" s="61"/>
      <c r="H203" s="192"/>
      <c r="J203" s="56"/>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c r="BE203" s="1"/>
      <c r="BF203" s="1"/>
      <c r="BG203" s="1"/>
      <c r="BH203" s="1"/>
      <c r="BI203" s="1"/>
      <c r="BJ203" s="1"/>
      <c r="BK203" s="1"/>
      <c r="BL203" s="1"/>
      <c r="BM203" s="1"/>
      <c r="BN203" s="1"/>
      <c r="BO203" s="1"/>
      <c r="BP203" s="1"/>
      <c r="BQ203" s="1"/>
      <c r="BR203" s="1"/>
      <c r="BS203" s="1"/>
      <c r="BT203" s="1"/>
      <c r="BU203" s="1"/>
      <c r="BV203" s="1"/>
      <c r="BW203" s="1"/>
      <c r="BX203" s="1"/>
    </row>
    <row r="204" spans="2:76" s="2" customFormat="1" x14ac:dyDescent="0.35">
      <c r="B204" s="4"/>
      <c r="C204" s="5"/>
      <c r="D204" s="5"/>
      <c r="E204" s="5"/>
      <c r="F204" s="6"/>
      <c r="G204" s="61"/>
      <c r="H204" s="192"/>
      <c r="J204" s="56"/>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c r="BE204" s="1"/>
      <c r="BF204" s="1"/>
      <c r="BG204" s="1"/>
      <c r="BH204" s="1"/>
      <c r="BI204" s="1"/>
      <c r="BJ204" s="1"/>
      <c r="BK204" s="1"/>
      <c r="BL204" s="1"/>
      <c r="BM204" s="1"/>
      <c r="BN204" s="1"/>
      <c r="BO204" s="1"/>
      <c r="BP204" s="1"/>
      <c r="BQ204" s="1"/>
      <c r="BR204" s="1"/>
      <c r="BS204" s="1"/>
      <c r="BT204" s="1"/>
      <c r="BU204" s="1"/>
      <c r="BV204" s="1"/>
      <c r="BW204" s="1"/>
      <c r="BX204" s="1"/>
    </row>
    <row r="205" spans="2:76" s="2" customFormat="1" x14ac:dyDescent="0.35">
      <c r="B205" s="4"/>
      <c r="C205" s="5"/>
      <c r="D205" s="5"/>
      <c r="E205" s="5"/>
      <c r="F205" s="6"/>
      <c r="G205" s="61"/>
      <c r="H205" s="192"/>
      <c r="J205" s="56"/>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c r="BE205" s="1"/>
      <c r="BF205" s="1"/>
      <c r="BG205" s="1"/>
      <c r="BH205" s="1"/>
      <c r="BI205" s="1"/>
      <c r="BJ205" s="1"/>
      <c r="BK205" s="1"/>
      <c r="BL205" s="1"/>
      <c r="BM205" s="1"/>
      <c r="BN205" s="1"/>
      <c r="BO205" s="1"/>
      <c r="BP205" s="1"/>
      <c r="BQ205" s="1"/>
      <c r="BR205" s="1"/>
      <c r="BS205" s="1"/>
      <c r="BT205" s="1"/>
      <c r="BU205" s="1"/>
      <c r="BV205" s="1"/>
      <c r="BW205" s="1"/>
      <c r="BX205" s="1"/>
    </row>
    <row r="206" spans="2:76" s="2" customFormat="1" x14ac:dyDescent="0.35">
      <c r="B206" s="4"/>
      <c r="C206" s="5"/>
      <c r="D206" s="5"/>
      <c r="E206" s="5"/>
      <c r="F206" s="6"/>
      <c r="G206" s="61"/>
      <c r="H206" s="192"/>
      <c r="J206" s="56"/>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c r="BE206" s="1"/>
      <c r="BF206" s="1"/>
      <c r="BG206" s="1"/>
      <c r="BH206" s="1"/>
      <c r="BI206" s="1"/>
      <c r="BJ206" s="1"/>
      <c r="BK206" s="1"/>
      <c r="BL206" s="1"/>
      <c r="BM206" s="1"/>
      <c r="BN206" s="1"/>
      <c r="BO206" s="1"/>
      <c r="BP206" s="1"/>
      <c r="BQ206" s="1"/>
      <c r="BR206" s="1"/>
      <c r="BS206" s="1"/>
      <c r="BT206" s="1"/>
      <c r="BU206" s="1"/>
      <c r="BV206" s="1"/>
      <c r="BW206" s="1"/>
      <c r="BX206" s="1"/>
    </row>
    <row r="207" spans="2:76" s="2" customFormat="1" x14ac:dyDescent="0.35">
      <c r="B207" s="4"/>
      <c r="C207" s="5"/>
      <c r="D207" s="5"/>
      <c r="E207" s="5"/>
      <c r="F207" s="6"/>
      <c r="G207" s="61"/>
      <c r="H207" s="192"/>
      <c r="J207" s="56"/>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c r="BE207" s="1"/>
      <c r="BF207" s="1"/>
      <c r="BG207" s="1"/>
      <c r="BH207" s="1"/>
      <c r="BI207" s="1"/>
      <c r="BJ207" s="1"/>
      <c r="BK207" s="1"/>
      <c r="BL207" s="1"/>
      <c r="BM207" s="1"/>
      <c r="BN207" s="1"/>
      <c r="BO207" s="1"/>
      <c r="BP207" s="1"/>
      <c r="BQ207" s="1"/>
      <c r="BR207" s="1"/>
      <c r="BS207" s="1"/>
      <c r="BT207" s="1"/>
      <c r="BU207" s="1"/>
      <c r="BV207" s="1"/>
      <c r="BW207" s="1"/>
      <c r="BX207" s="1"/>
    </row>
    <row r="208" spans="2:76" s="2" customFormat="1" x14ac:dyDescent="0.35">
      <c r="B208" s="4"/>
      <c r="C208" s="5"/>
      <c r="D208" s="5"/>
      <c r="E208" s="5"/>
      <c r="F208" s="6"/>
      <c r="G208" s="61"/>
      <c r="H208" s="192"/>
      <c r="J208" s="56"/>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c r="BL208" s="1"/>
      <c r="BM208" s="1"/>
      <c r="BN208" s="1"/>
      <c r="BO208" s="1"/>
      <c r="BP208" s="1"/>
      <c r="BQ208" s="1"/>
      <c r="BR208" s="1"/>
      <c r="BS208" s="1"/>
      <c r="BT208" s="1"/>
      <c r="BU208" s="1"/>
      <c r="BV208" s="1"/>
      <c r="BW208" s="1"/>
      <c r="BX208" s="1"/>
    </row>
    <row r="209" spans="2:76" s="2" customFormat="1" x14ac:dyDescent="0.35">
      <c r="B209" s="4"/>
      <c r="C209" s="5"/>
      <c r="D209" s="5"/>
      <c r="E209" s="5"/>
      <c r="F209" s="6"/>
      <c r="G209" s="61"/>
      <c r="H209" s="192"/>
      <c r="J209" s="56"/>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c r="BE209" s="1"/>
      <c r="BF209" s="1"/>
      <c r="BG209" s="1"/>
      <c r="BH209" s="1"/>
      <c r="BI209" s="1"/>
      <c r="BJ209" s="1"/>
      <c r="BK209" s="1"/>
      <c r="BL209" s="1"/>
      <c r="BM209" s="1"/>
      <c r="BN209" s="1"/>
      <c r="BO209" s="1"/>
      <c r="BP209" s="1"/>
      <c r="BQ209" s="1"/>
      <c r="BR209" s="1"/>
      <c r="BS209" s="1"/>
      <c r="BT209" s="1"/>
      <c r="BU209" s="1"/>
      <c r="BV209" s="1"/>
      <c r="BW209" s="1"/>
      <c r="BX209" s="1"/>
    </row>
    <row r="210" spans="2:76" s="2" customFormat="1" x14ac:dyDescent="0.35">
      <c r="B210" s="4"/>
      <c r="C210" s="5"/>
      <c r="D210" s="5"/>
      <c r="E210" s="5"/>
      <c r="F210" s="6"/>
      <c r="G210" s="61"/>
      <c r="H210" s="192"/>
      <c r="J210" s="56"/>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row>
    <row r="211" spans="2:76" s="2" customFormat="1" x14ac:dyDescent="0.35">
      <c r="B211" s="4"/>
      <c r="C211" s="5"/>
      <c r="D211" s="5"/>
      <c r="E211" s="5"/>
      <c r="F211" s="6"/>
      <c r="G211" s="61"/>
      <c r="H211" s="192"/>
      <c r="J211" s="56"/>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c r="BL211" s="1"/>
      <c r="BM211" s="1"/>
      <c r="BN211" s="1"/>
      <c r="BO211" s="1"/>
      <c r="BP211" s="1"/>
      <c r="BQ211" s="1"/>
      <c r="BR211" s="1"/>
      <c r="BS211" s="1"/>
      <c r="BT211" s="1"/>
      <c r="BU211" s="1"/>
      <c r="BV211" s="1"/>
      <c r="BW211" s="1"/>
      <c r="BX211" s="1"/>
    </row>
    <row r="212" spans="2:76" s="2" customFormat="1" x14ac:dyDescent="0.35">
      <c r="B212" s="4"/>
      <c r="C212" s="5"/>
      <c r="D212" s="5"/>
      <c r="E212" s="5"/>
      <c r="F212" s="6"/>
      <c r="G212" s="61"/>
      <c r="H212" s="192"/>
      <c r="J212" s="56"/>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row>
    <row r="213" spans="2:76" s="2" customFormat="1" x14ac:dyDescent="0.35">
      <c r="B213" s="4"/>
      <c r="C213" s="5"/>
      <c r="D213" s="5"/>
      <c r="E213" s="5"/>
      <c r="F213" s="6"/>
      <c r="G213" s="61"/>
      <c r="H213" s="192"/>
      <c r="J213" s="56"/>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c r="BL213" s="1"/>
      <c r="BM213" s="1"/>
      <c r="BN213" s="1"/>
      <c r="BO213" s="1"/>
      <c r="BP213" s="1"/>
      <c r="BQ213" s="1"/>
      <c r="BR213" s="1"/>
      <c r="BS213" s="1"/>
      <c r="BT213" s="1"/>
      <c r="BU213" s="1"/>
      <c r="BV213" s="1"/>
      <c r="BW213" s="1"/>
      <c r="BX213" s="1"/>
    </row>
    <row r="214" spans="2:76" s="2" customFormat="1" x14ac:dyDescent="0.35">
      <c r="B214" s="4"/>
      <c r="C214" s="5"/>
      <c r="D214" s="5"/>
      <c r="E214" s="5"/>
      <c r="F214" s="6"/>
      <c r="G214" s="61"/>
      <c r="H214" s="192"/>
      <c r="J214" s="56"/>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c r="BI214" s="1"/>
      <c r="BJ214" s="1"/>
      <c r="BK214" s="1"/>
      <c r="BL214" s="1"/>
      <c r="BM214" s="1"/>
      <c r="BN214" s="1"/>
      <c r="BO214" s="1"/>
      <c r="BP214" s="1"/>
      <c r="BQ214" s="1"/>
      <c r="BR214" s="1"/>
      <c r="BS214" s="1"/>
      <c r="BT214" s="1"/>
      <c r="BU214" s="1"/>
      <c r="BV214" s="1"/>
      <c r="BW214" s="1"/>
      <c r="BX214" s="1"/>
    </row>
    <row r="215" spans="2:76" s="2" customFormat="1" x14ac:dyDescent="0.35">
      <c r="B215" s="4"/>
      <c r="C215" s="5"/>
      <c r="D215" s="5"/>
      <c r="E215" s="5"/>
      <c r="F215" s="6"/>
      <c r="G215" s="61"/>
      <c r="H215" s="192"/>
      <c r="J215" s="56"/>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c r="BE215" s="1"/>
      <c r="BF215" s="1"/>
      <c r="BG215" s="1"/>
      <c r="BH215" s="1"/>
      <c r="BI215" s="1"/>
      <c r="BJ215" s="1"/>
      <c r="BK215" s="1"/>
      <c r="BL215" s="1"/>
      <c r="BM215" s="1"/>
      <c r="BN215" s="1"/>
      <c r="BO215" s="1"/>
      <c r="BP215" s="1"/>
      <c r="BQ215" s="1"/>
      <c r="BR215" s="1"/>
      <c r="BS215" s="1"/>
      <c r="BT215" s="1"/>
      <c r="BU215" s="1"/>
      <c r="BV215" s="1"/>
      <c r="BW215" s="1"/>
      <c r="BX215" s="1"/>
    </row>
    <row r="216" spans="2:76" s="2" customFormat="1" x14ac:dyDescent="0.35">
      <c r="B216" s="4"/>
      <c r="C216" s="5"/>
      <c r="D216" s="5"/>
      <c r="E216" s="5"/>
      <c r="F216" s="6"/>
      <c r="G216" s="61"/>
      <c r="H216" s="192"/>
      <c r="J216" s="56"/>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c r="BI216" s="1"/>
      <c r="BJ216" s="1"/>
      <c r="BK216" s="1"/>
      <c r="BL216" s="1"/>
      <c r="BM216" s="1"/>
      <c r="BN216" s="1"/>
      <c r="BO216" s="1"/>
      <c r="BP216" s="1"/>
      <c r="BQ216" s="1"/>
      <c r="BR216" s="1"/>
      <c r="BS216" s="1"/>
      <c r="BT216" s="1"/>
      <c r="BU216" s="1"/>
      <c r="BV216" s="1"/>
      <c r="BW216" s="1"/>
      <c r="BX216" s="1"/>
    </row>
    <row r="217" spans="2:76" s="2" customFormat="1" x14ac:dyDescent="0.35">
      <c r="B217" s="4"/>
      <c r="C217" s="5"/>
      <c r="D217" s="5"/>
      <c r="E217" s="5"/>
      <c r="F217" s="6"/>
      <c r="G217" s="61"/>
      <c r="H217" s="192"/>
      <c r="J217" s="56"/>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c r="BI217" s="1"/>
      <c r="BJ217" s="1"/>
      <c r="BK217" s="1"/>
      <c r="BL217" s="1"/>
      <c r="BM217" s="1"/>
      <c r="BN217" s="1"/>
      <c r="BO217" s="1"/>
      <c r="BP217" s="1"/>
      <c r="BQ217" s="1"/>
      <c r="BR217" s="1"/>
      <c r="BS217" s="1"/>
      <c r="BT217" s="1"/>
      <c r="BU217" s="1"/>
      <c r="BV217" s="1"/>
      <c r="BW217" s="1"/>
      <c r="BX217" s="1"/>
    </row>
    <row r="218" spans="2:76" s="2" customFormat="1" x14ac:dyDescent="0.35">
      <c r="B218" s="4"/>
      <c r="C218" s="5"/>
      <c r="D218" s="5"/>
      <c r="E218" s="5"/>
      <c r="F218" s="6"/>
      <c r="G218" s="61"/>
      <c r="H218" s="192"/>
      <c r="J218" s="56"/>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c r="BE218" s="1"/>
      <c r="BF218" s="1"/>
      <c r="BG218" s="1"/>
      <c r="BH218" s="1"/>
      <c r="BI218" s="1"/>
      <c r="BJ218" s="1"/>
      <c r="BK218" s="1"/>
      <c r="BL218" s="1"/>
      <c r="BM218" s="1"/>
      <c r="BN218" s="1"/>
      <c r="BO218" s="1"/>
      <c r="BP218" s="1"/>
      <c r="BQ218" s="1"/>
      <c r="BR218" s="1"/>
      <c r="BS218" s="1"/>
      <c r="BT218" s="1"/>
      <c r="BU218" s="1"/>
      <c r="BV218" s="1"/>
      <c r="BW218" s="1"/>
      <c r="BX218" s="1"/>
    </row>
    <row r="219" spans="2:76" s="2" customFormat="1" x14ac:dyDescent="0.35">
      <c r="B219" s="4"/>
      <c r="C219" s="5"/>
      <c r="D219" s="5"/>
      <c r="E219" s="5"/>
      <c r="F219" s="6"/>
      <c r="G219" s="61"/>
      <c r="H219" s="192"/>
      <c r="J219" s="56"/>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c r="BE219" s="1"/>
      <c r="BF219" s="1"/>
      <c r="BG219" s="1"/>
      <c r="BH219" s="1"/>
      <c r="BI219" s="1"/>
      <c r="BJ219" s="1"/>
      <c r="BK219" s="1"/>
      <c r="BL219" s="1"/>
      <c r="BM219" s="1"/>
      <c r="BN219" s="1"/>
      <c r="BO219" s="1"/>
      <c r="BP219" s="1"/>
      <c r="BQ219" s="1"/>
      <c r="BR219" s="1"/>
      <c r="BS219" s="1"/>
      <c r="BT219" s="1"/>
      <c r="BU219" s="1"/>
      <c r="BV219" s="1"/>
      <c r="BW219" s="1"/>
      <c r="BX219" s="1"/>
    </row>
    <row r="220" spans="2:76" s="2" customFormat="1" x14ac:dyDescent="0.35">
      <c r="B220" s="4"/>
      <c r="C220" s="5"/>
      <c r="D220" s="5"/>
      <c r="E220" s="5"/>
      <c r="F220" s="6"/>
      <c r="G220" s="61"/>
      <c r="H220" s="192"/>
      <c r="J220" s="56"/>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c r="BE220" s="1"/>
      <c r="BF220" s="1"/>
      <c r="BG220" s="1"/>
      <c r="BH220" s="1"/>
      <c r="BI220" s="1"/>
      <c r="BJ220" s="1"/>
      <c r="BK220" s="1"/>
      <c r="BL220" s="1"/>
      <c r="BM220" s="1"/>
      <c r="BN220" s="1"/>
      <c r="BO220" s="1"/>
      <c r="BP220" s="1"/>
      <c r="BQ220" s="1"/>
      <c r="BR220" s="1"/>
      <c r="BS220" s="1"/>
      <c r="BT220" s="1"/>
      <c r="BU220" s="1"/>
      <c r="BV220" s="1"/>
      <c r="BW220" s="1"/>
      <c r="BX220" s="1"/>
    </row>
    <row r="221" spans="2:76" s="2" customFormat="1" x14ac:dyDescent="0.35">
      <c r="B221" s="4"/>
      <c r="C221" s="5"/>
      <c r="D221" s="5"/>
      <c r="E221" s="5"/>
      <c r="F221" s="6"/>
      <c r="G221" s="61"/>
      <c r="H221" s="192"/>
      <c r="J221" s="56"/>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c r="BE221" s="1"/>
      <c r="BF221" s="1"/>
      <c r="BG221" s="1"/>
      <c r="BH221" s="1"/>
      <c r="BI221" s="1"/>
      <c r="BJ221" s="1"/>
      <c r="BK221" s="1"/>
      <c r="BL221" s="1"/>
      <c r="BM221" s="1"/>
      <c r="BN221" s="1"/>
      <c r="BO221" s="1"/>
      <c r="BP221" s="1"/>
      <c r="BQ221" s="1"/>
      <c r="BR221" s="1"/>
      <c r="BS221" s="1"/>
      <c r="BT221" s="1"/>
      <c r="BU221" s="1"/>
      <c r="BV221" s="1"/>
      <c r="BW221" s="1"/>
      <c r="BX221" s="1"/>
    </row>
    <row r="222" spans="2:76" s="2" customFormat="1" x14ac:dyDescent="0.35">
      <c r="B222" s="4"/>
      <c r="C222" s="5"/>
      <c r="D222" s="5"/>
      <c r="E222" s="5"/>
      <c r="F222" s="6"/>
      <c r="G222" s="61"/>
      <c r="H222" s="61"/>
      <c r="J222" s="56"/>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c r="BI222" s="1"/>
      <c r="BJ222" s="1"/>
      <c r="BK222" s="1"/>
      <c r="BL222" s="1"/>
      <c r="BM222" s="1"/>
      <c r="BN222" s="1"/>
      <c r="BO222" s="1"/>
      <c r="BP222" s="1"/>
      <c r="BQ222" s="1"/>
      <c r="BR222" s="1"/>
      <c r="BS222" s="1"/>
      <c r="BT222" s="1"/>
      <c r="BU222" s="1"/>
      <c r="BV222" s="1"/>
      <c r="BW222" s="1"/>
      <c r="BX222" s="1"/>
    </row>
    <row r="223" spans="2:76" s="2" customFormat="1" x14ac:dyDescent="0.35">
      <c r="B223" s="4"/>
      <c r="C223" s="5"/>
      <c r="D223" s="5"/>
      <c r="E223" s="5"/>
      <c r="F223" s="6"/>
      <c r="G223" s="61"/>
      <c r="H223" s="61"/>
      <c r="J223" s="56"/>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c r="BI223" s="1"/>
      <c r="BJ223" s="1"/>
      <c r="BK223" s="1"/>
      <c r="BL223" s="1"/>
      <c r="BM223" s="1"/>
      <c r="BN223" s="1"/>
      <c r="BO223" s="1"/>
      <c r="BP223" s="1"/>
      <c r="BQ223" s="1"/>
      <c r="BR223" s="1"/>
      <c r="BS223" s="1"/>
      <c r="BT223" s="1"/>
      <c r="BU223" s="1"/>
      <c r="BV223" s="1"/>
      <c r="BW223" s="1"/>
      <c r="BX223" s="1"/>
    </row>
    <row r="224" spans="2:76" s="2" customFormat="1" x14ac:dyDescent="0.35">
      <c r="B224" s="4"/>
      <c r="C224" s="5"/>
      <c r="D224" s="5"/>
      <c r="E224" s="5"/>
      <c r="F224" s="6"/>
      <c r="G224" s="61"/>
      <c r="H224" s="61"/>
      <c r="J224" s="56"/>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c r="BI224" s="1"/>
      <c r="BJ224" s="1"/>
      <c r="BK224" s="1"/>
      <c r="BL224" s="1"/>
      <c r="BM224" s="1"/>
      <c r="BN224" s="1"/>
      <c r="BO224" s="1"/>
      <c r="BP224" s="1"/>
      <c r="BQ224" s="1"/>
      <c r="BR224" s="1"/>
      <c r="BS224" s="1"/>
      <c r="BT224" s="1"/>
      <c r="BU224" s="1"/>
      <c r="BV224" s="1"/>
      <c r="BW224" s="1"/>
      <c r="BX224" s="1"/>
    </row>
    <row r="225" spans="2:76" s="2" customFormat="1" x14ac:dyDescent="0.35">
      <c r="B225" s="4"/>
      <c r="C225" s="5"/>
      <c r="D225" s="5"/>
      <c r="E225" s="5"/>
      <c r="F225" s="6"/>
      <c r="G225" s="61"/>
      <c r="H225" s="61"/>
      <c r="J225" s="56"/>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c r="BE225" s="1"/>
      <c r="BF225" s="1"/>
      <c r="BG225" s="1"/>
      <c r="BH225" s="1"/>
      <c r="BI225" s="1"/>
      <c r="BJ225" s="1"/>
      <c r="BK225" s="1"/>
      <c r="BL225" s="1"/>
      <c r="BM225" s="1"/>
      <c r="BN225" s="1"/>
      <c r="BO225" s="1"/>
      <c r="BP225" s="1"/>
      <c r="BQ225" s="1"/>
      <c r="BR225" s="1"/>
      <c r="BS225" s="1"/>
      <c r="BT225" s="1"/>
      <c r="BU225" s="1"/>
      <c r="BV225" s="1"/>
      <c r="BW225" s="1"/>
      <c r="BX225" s="1"/>
    </row>
    <row r="226" spans="2:76" s="2" customFormat="1" x14ac:dyDescent="0.35">
      <c r="B226" s="4"/>
      <c r="C226" s="5"/>
      <c r="D226" s="5"/>
      <c r="E226" s="5"/>
      <c r="F226" s="6"/>
      <c r="G226" s="61"/>
      <c r="H226" s="61"/>
      <c r="J226" s="56"/>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c r="BE226" s="1"/>
      <c r="BF226" s="1"/>
      <c r="BG226" s="1"/>
      <c r="BH226" s="1"/>
      <c r="BI226" s="1"/>
      <c r="BJ226" s="1"/>
      <c r="BK226" s="1"/>
      <c r="BL226" s="1"/>
      <c r="BM226" s="1"/>
      <c r="BN226" s="1"/>
      <c r="BO226" s="1"/>
      <c r="BP226" s="1"/>
      <c r="BQ226" s="1"/>
      <c r="BR226" s="1"/>
      <c r="BS226" s="1"/>
      <c r="BT226" s="1"/>
      <c r="BU226" s="1"/>
      <c r="BV226" s="1"/>
      <c r="BW226" s="1"/>
      <c r="BX226" s="1"/>
    </row>
    <row r="227" spans="2:76" s="2" customFormat="1" x14ac:dyDescent="0.35">
      <c r="B227" s="4"/>
      <c r="C227" s="5"/>
      <c r="D227" s="5"/>
      <c r="E227" s="5"/>
      <c r="F227" s="6"/>
      <c r="G227" s="61"/>
      <c r="H227" s="61"/>
      <c r="J227" s="56"/>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c r="BE227" s="1"/>
      <c r="BF227" s="1"/>
      <c r="BG227" s="1"/>
      <c r="BH227" s="1"/>
      <c r="BI227" s="1"/>
      <c r="BJ227" s="1"/>
      <c r="BK227" s="1"/>
      <c r="BL227" s="1"/>
      <c r="BM227" s="1"/>
      <c r="BN227" s="1"/>
      <c r="BO227" s="1"/>
      <c r="BP227" s="1"/>
      <c r="BQ227" s="1"/>
      <c r="BR227" s="1"/>
      <c r="BS227" s="1"/>
      <c r="BT227" s="1"/>
      <c r="BU227" s="1"/>
      <c r="BV227" s="1"/>
      <c r="BW227" s="1"/>
      <c r="BX227" s="1"/>
    </row>
    <row r="228" spans="2:76" s="2" customFormat="1" x14ac:dyDescent="0.35">
      <c r="B228" s="4"/>
      <c r="C228" s="5"/>
      <c r="D228" s="5"/>
      <c r="E228" s="5"/>
      <c r="F228" s="6"/>
      <c r="G228" s="61"/>
      <c r="H228" s="61"/>
      <c r="J228" s="56"/>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c r="BI228" s="1"/>
      <c r="BJ228" s="1"/>
      <c r="BK228" s="1"/>
      <c r="BL228" s="1"/>
      <c r="BM228" s="1"/>
      <c r="BN228" s="1"/>
      <c r="BO228" s="1"/>
      <c r="BP228" s="1"/>
      <c r="BQ228" s="1"/>
      <c r="BR228" s="1"/>
      <c r="BS228" s="1"/>
      <c r="BT228" s="1"/>
      <c r="BU228" s="1"/>
      <c r="BV228" s="1"/>
      <c r="BW228" s="1"/>
      <c r="BX228" s="1"/>
    </row>
    <row r="229" spans="2:76" s="2" customFormat="1" x14ac:dyDescent="0.35">
      <c r="B229" s="4"/>
      <c r="C229" s="5"/>
      <c r="D229" s="5"/>
      <c r="E229" s="5"/>
      <c r="F229" s="6"/>
      <c r="G229" s="61"/>
      <c r="H229" s="61"/>
      <c r="J229" s="56"/>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c r="BE229" s="1"/>
      <c r="BF229" s="1"/>
      <c r="BG229" s="1"/>
      <c r="BH229" s="1"/>
      <c r="BI229" s="1"/>
      <c r="BJ229" s="1"/>
      <c r="BK229" s="1"/>
      <c r="BL229" s="1"/>
      <c r="BM229" s="1"/>
      <c r="BN229" s="1"/>
      <c r="BO229" s="1"/>
      <c r="BP229" s="1"/>
      <c r="BQ229" s="1"/>
      <c r="BR229" s="1"/>
      <c r="BS229" s="1"/>
      <c r="BT229" s="1"/>
      <c r="BU229" s="1"/>
      <c r="BV229" s="1"/>
      <c r="BW229" s="1"/>
      <c r="BX229" s="1"/>
    </row>
    <row r="230" spans="2:76" s="2" customFormat="1" x14ac:dyDescent="0.35">
      <c r="B230" s="4"/>
      <c r="C230" s="5"/>
      <c r="D230" s="5"/>
      <c r="E230" s="5"/>
      <c r="F230" s="6"/>
      <c r="G230" s="61"/>
      <c r="H230" s="61"/>
      <c r="J230" s="56"/>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c r="BI230" s="1"/>
      <c r="BJ230" s="1"/>
      <c r="BK230" s="1"/>
      <c r="BL230" s="1"/>
      <c r="BM230" s="1"/>
      <c r="BN230" s="1"/>
      <c r="BO230" s="1"/>
      <c r="BP230" s="1"/>
      <c r="BQ230" s="1"/>
      <c r="BR230" s="1"/>
      <c r="BS230" s="1"/>
      <c r="BT230" s="1"/>
      <c r="BU230" s="1"/>
      <c r="BV230" s="1"/>
      <c r="BW230" s="1"/>
      <c r="BX230" s="1"/>
    </row>
    <row r="231" spans="2:76" s="2" customFormat="1" x14ac:dyDescent="0.35">
      <c r="B231" s="4"/>
      <c r="C231" s="5"/>
      <c r="D231" s="5"/>
      <c r="E231" s="5"/>
      <c r="F231" s="6"/>
      <c r="G231" s="61"/>
      <c r="H231" s="61"/>
      <c r="J231" s="56"/>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row>
    <row r="232" spans="2:76" s="2" customFormat="1" x14ac:dyDescent="0.35">
      <c r="B232" s="4"/>
      <c r="C232" s="5"/>
      <c r="D232" s="5"/>
      <c r="E232" s="5"/>
      <c r="F232" s="6"/>
      <c r="G232" s="61"/>
      <c r="H232" s="61"/>
      <c r="J232" s="56"/>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row>
    <row r="233" spans="2:76" s="2" customFormat="1" x14ac:dyDescent="0.35">
      <c r="B233" s="4"/>
      <c r="C233" s="5"/>
      <c r="D233" s="5"/>
      <c r="E233" s="5"/>
      <c r="F233" s="6"/>
      <c r="G233" s="61"/>
      <c r="H233" s="61"/>
      <c r="J233" s="56"/>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c r="BE233" s="1"/>
      <c r="BF233" s="1"/>
      <c r="BG233" s="1"/>
      <c r="BH233" s="1"/>
      <c r="BI233" s="1"/>
      <c r="BJ233" s="1"/>
      <c r="BK233" s="1"/>
      <c r="BL233" s="1"/>
      <c r="BM233" s="1"/>
      <c r="BN233" s="1"/>
      <c r="BO233" s="1"/>
      <c r="BP233" s="1"/>
      <c r="BQ233" s="1"/>
      <c r="BR233" s="1"/>
      <c r="BS233" s="1"/>
      <c r="BT233" s="1"/>
      <c r="BU233" s="1"/>
      <c r="BV233" s="1"/>
      <c r="BW233" s="1"/>
      <c r="BX233" s="1"/>
    </row>
    <row r="234" spans="2:76" s="2" customFormat="1" x14ac:dyDescent="0.35">
      <c r="B234" s="4"/>
      <c r="C234" s="5"/>
      <c r="D234" s="5"/>
      <c r="E234" s="5"/>
      <c r="F234" s="6"/>
      <c r="G234" s="61"/>
      <c r="H234" s="61"/>
      <c r="J234" s="56"/>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c r="BE234" s="1"/>
      <c r="BF234" s="1"/>
      <c r="BG234" s="1"/>
      <c r="BH234" s="1"/>
      <c r="BI234" s="1"/>
      <c r="BJ234" s="1"/>
      <c r="BK234" s="1"/>
      <c r="BL234" s="1"/>
      <c r="BM234" s="1"/>
      <c r="BN234" s="1"/>
      <c r="BO234" s="1"/>
      <c r="BP234" s="1"/>
      <c r="BQ234" s="1"/>
      <c r="BR234" s="1"/>
      <c r="BS234" s="1"/>
      <c r="BT234" s="1"/>
      <c r="BU234" s="1"/>
      <c r="BV234" s="1"/>
      <c r="BW234" s="1"/>
      <c r="BX234" s="1"/>
    </row>
    <row r="235" spans="2:76" s="2" customFormat="1" x14ac:dyDescent="0.35">
      <c r="B235" s="4"/>
      <c r="C235" s="5"/>
      <c r="D235" s="5"/>
      <c r="E235" s="5"/>
      <c r="F235" s="6"/>
      <c r="G235" s="61"/>
      <c r="H235" s="61"/>
      <c r="J235" s="56"/>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c r="BE235" s="1"/>
      <c r="BF235" s="1"/>
      <c r="BG235" s="1"/>
      <c r="BH235" s="1"/>
      <c r="BI235" s="1"/>
      <c r="BJ235" s="1"/>
      <c r="BK235" s="1"/>
      <c r="BL235" s="1"/>
      <c r="BM235" s="1"/>
      <c r="BN235" s="1"/>
      <c r="BO235" s="1"/>
      <c r="BP235" s="1"/>
      <c r="BQ235" s="1"/>
      <c r="BR235" s="1"/>
      <c r="BS235" s="1"/>
      <c r="BT235" s="1"/>
      <c r="BU235" s="1"/>
      <c r="BV235" s="1"/>
      <c r="BW235" s="1"/>
      <c r="BX235" s="1"/>
    </row>
    <row r="236" spans="2:76" s="2" customFormat="1" x14ac:dyDescent="0.35">
      <c r="B236" s="4"/>
      <c r="C236" s="5"/>
      <c r="D236" s="5"/>
      <c r="E236" s="5"/>
      <c r="F236" s="6"/>
      <c r="G236" s="61"/>
      <c r="H236" s="61"/>
      <c r="J236" s="56"/>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c r="BE236" s="1"/>
      <c r="BF236" s="1"/>
      <c r="BG236" s="1"/>
      <c r="BH236" s="1"/>
      <c r="BI236" s="1"/>
      <c r="BJ236" s="1"/>
      <c r="BK236" s="1"/>
      <c r="BL236" s="1"/>
      <c r="BM236" s="1"/>
      <c r="BN236" s="1"/>
      <c r="BO236" s="1"/>
      <c r="BP236" s="1"/>
      <c r="BQ236" s="1"/>
      <c r="BR236" s="1"/>
      <c r="BS236" s="1"/>
      <c r="BT236" s="1"/>
      <c r="BU236" s="1"/>
      <c r="BV236" s="1"/>
      <c r="BW236" s="1"/>
      <c r="BX236" s="1"/>
    </row>
    <row r="237" spans="2:76" s="2" customFormat="1" x14ac:dyDescent="0.35">
      <c r="B237" s="4"/>
      <c r="C237" s="5"/>
      <c r="D237" s="5"/>
      <c r="E237" s="5"/>
      <c r="F237" s="6"/>
      <c r="G237" s="61"/>
      <c r="H237" s="61"/>
      <c r="J237" s="56"/>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c r="BE237" s="1"/>
      <c r="BF237" s="1"/>
      <c r="BG237" s="1"/>
      <c r="BH237" s="1"/>
      <c r="BI237" s="1"/>
      <c r="BJ237" s="1"/>
      <c r="BK237" s="1"/>
      <c r="BL237" s="1"/>
      <c r="BM237" s="1"/>
      <c r="BN237" s="1"/>
      <c r="BO237" s="1"/>
      <c r="BP237" s="1"/>
      <c r="BQ237" s="1"/>
      <c r="BR237" s="1"/>
      <c r="BS237" s="1"/>
      <c r="BT237" s="1"/>
      <c r="BU237" s="1"/>
      <c r="BV237" s="1"/>
      <c r="BW237" s="1"/>
      <c r="BX237" s="1"/>
    </row>
    <row r="238" spans="2:76" s="2" customFormat="1" x14ac:dyDescent="0.35">
      <c r="B238" s="4"/>
      <c r="C238" s="5"/>
      <c r="D238" s="5"/>
      <c r="E238" s="5"/>
      <c r="F238" s="6"/>
      <c r="G238" s="61"/>
      <c r="H238" s="61"/>
      <c r="J238" s="56"/>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c r="BE238" s="1"/>
      <c r="BF238" s="1"/>
      <c r="BG238" s="1"/>
      <c r="BH238" s="1"/>
      <c r="BI238" s="1"/>
      <c r="BJ238" s="1"/>
      <c r="BK238" s="1"/>
      <c r="BL238" s="1"/>
      <c r="BM238" s="1"/>
      <c r="BN238" s="1"/>
      <c r="BO238" s="1"/>
      <c r="BP238" s="1"/>
      <c r="BQ238" s="1"/>
      <c r="BR238" s="1"/>
      <c r="BS238" s="1"/>
      <c r="BT238" s="1"/>
      <c r="BU238" s="1"/>
      <c r="BV238" s="1"/>
      <c r="BW238" s="1"/>
      <c r="BX238" s="1"/>
    </row>
    <row r="239" spans="2:76" s="2" customFormat="1" x14ac:dyDescent="0.35">
      <c r="B239" s="4"/>
      <c r="C239" s="5"/>
      <c r="D239" s="5"/>
      <c r="E239" s="5"/>
      <c r="F239" s="6"/>
      <c r="G239" s="61"/>
      <c r="H239" s="61"/>
      <c r="J239" s="56"/>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1"/>
      <c r="BH239" s="1"/>
      <c r="BI239" s="1"/>
      <c r="BJ239" s="1"/>
      <c r="BK239" s="1"/>
      <c r="BL239" s="1"/>
      <c r="BM239" s="1"/>
      <c r="BN239" s="1"/>
      <c r="BO239" s="1"/>
      <c r="BP239" s="1"/>
      <c r="BQ239" s="1"/>
      <c r="BR239" s="1"/>
      <c r="BS239" s="1"/>
      <c r="BT239" s="1"/>
      <c r="BU239" s="1"/>
      <c r="BV239" s="1"/>
      <c r="BW239" s="1"/>
      <c r="BX239" s="1"/>
    </row>
    <row r="240" spans="2:76" s="2" customFormat="1" x14ac:dyDescent="0.35">
      <c r="B240" s="4"/>
      <c r="C240" s="5"/>
      <c r="D240" s="5"/>
      <c r="E240" s="5"/>
      <c r="F240" s="6"/>
      <c r="G240" s="61"/>
      <c r="H240" s="61"/>
      <c r="J240" s="56"/>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c r="BE240" s="1"/>
      <c r="BF240" s="1"/>
      <c r="BG240" s="1"/>
      <c r="BH240" s="1"/>
      <c r="BI240" s="1"/>
      <c r="BJ240" s="1"/>
      <c r="BK240" s="1"/>
      <c r="BL240" s="1"/>
      <c r="BM240" s="1"/>
      <c r="BN240" s="1"/>
      <c r="BO240" s="1"/>
      <c r="BP240" s="1"/>
      <c r="BQ240" s="1"/>
      <c r="BR240" s="1"/>
      <c r="BS240" s="1"/>
      <c r="BT240" s="1"/>
      <c r="BU240" s="1"/>
      <c r="BV240" s="1"/>
      <c r="BW240" s="1"/>
      <c r="BX240" s="1"/>
    </row>
    <row r="241" spans="2:76" s="2" customFormat="1" x14ac:dyDescent="0.35">
      <c r="B241" s="4"/>
      <c r="C241" s="5"/>
      <c r="D241" s="5"/>
      <c r="E241" s="5"/>
      <c r="F241" s="6"/>
      <c r="G241" s="61"/>
      <c r="H241" s="61"/>
      <c r="J241" s="56"/>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c r="BE241" s="1"/>
      <c r="BF241" s="1"/>
      <c r="BG241" s="1"/>
      <c r="BH241" s="1"/>
      <c r="BI241" s="1"/>
      <c r="BJ241" s="1"/>
      <c r="BK241" s="1"/>
      <c r="BL241" s="1"/>
      <c r="BM241" s="1"/>
      <c r="BN241" s="1"/>
      <c r="BO241" s="1"/>
      <c r="BP241" s="1"/>
      <c r="BQ241" s="1"/>
      <c r="BR241" s="1"/>
      <c r="BS241" s="1"/>
      <c r="BT241" s="1"/>
      <c r="BU241" s="1"/>
      <c r="BV241" s="1"/>
      <c r="BW241" s="1"/>
      <c r="BX241" s="1"/>
    </row>
    <row r="242" spans="2:76" s="2" customFormat="1" x14ac:dyDescent="0.35">
      <c r="B242" s="4"/>
      <c r="C242" s="5"/>
      <c r="D242" s="5"/>
      <c r="E242" s="5"/>
      <c r="F242" s="6"/>
      <c r="G242" s="61"/>
      <c r="H242" s="61"/>
      <c r="J242" s="56"/>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c r="BE242" s="1"/>
      <c r="BF242" s="1"/>
      <c r="BG242" s="1"/>
      <c r="BH242" s="1"/>
      <c r="BI242" s="1"/>
      <c r="BJ242" s="1"/>
      <c r="BK242" s="1"/>
      <c r="BL242" s="1"/>
      <c r="BM242" s="1"/>
      <c r="BN242" s="1"/>
      <c r="BO242" s="1"/>
      <c r="BP242" s="1"/>
      <c r="BQ242" s="1"/>
      <c r="BR242" s="1"/>
      <c r="BS242" s="1"/>
      <c r="BT242" s="1"/>
      <c r="BU242" s="1"/>
      <c r="BV242" s="1"/>
      <c r="BW242" s="1"/>
      <c r="BX242" s="1"/>
    </row>
    <row r="243" spans="2:76" s="2" customFormat="1" x14ac:dyDescent="0.35">
      <c r="B243" s="4"/>
      <c r="C243" s="5"/>
      <c r="D243" s="5"/>
      <c r="E243" s="5"/>
      <c r="F243" s="6"/>
      <c r="G243" s="61"/>
      <c r="H243" s="61"/>
      <c r="J243" s="56"/>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c r="BE243" s="1"/>
      <c r="BF243" s="1"/>
      <c r="BG243" s="1"/>
      <c r="BH243" s="1"/>
      <c r="BI243" s="1"/>
      <c r="BJ243" s="1"/>
      <c r="BK243" s="1"/>
      <c r="BL243" s="1"/>
      <c r="BM243" s="1"/>
      <c r="BN243" s="1"/>
      <c r="BO243" s="1"/>
      <c r="BP243" s="1"/>
      <c r="BQ243" s="1"/>
      <c r="BR243" s="1"/>
      <c r="BS243" s="1"/>
      <c r="BT243" s="1"/>
      <c r="BU243" s="1"/>
      <c r="BV243" s="1"/>
      <c r="BW243" s="1"/>
      <c r="BX243" s="1"/>
    </row>
    <row r="244" spans="2:76" s="2" customFormat="1" x14ac:dyDescent="0.35">
      <c r="B244" s="4"/>
      <c r="C244" s="5"/>
      <c r="D244" s="5"/>
      <c r="E244" s="5"/>
      <c r="F244" s="6"/>
      <c r="G244" s="61"/>
      <c r="H244" s="61"/>
      <c r="J244" s="56"/>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c r="BE244" s="1"/>
      <c r="BF244" s="1"/>
      <c r="BG244" s="1"/>
      <c r="BH244" s="1"/>
      <c r="BI244" s="1"/>
      <c r="BJ244" s="1"/>
      <c r="BK244" s="1"/>
      <c r="BL244" s="1"/>
      <c r="BM244" s="1"/>
      <c r="BN244" s="1"/>
      <c r="BO244" s="1"/>
      <c r="BP244" s="1"/>
      <c r="BQ244" s="1"/>
      <c r="BR244" s="1"/>
      <c r="BS244" s="1"/>
      <c r="BT244" s="1"/>
      <c r="BU244" s="1"/>
      <c r="BV244" s="1"/>
      <c r="BW244" s="1"/>
      <c r="BX244" s="1"/>
    </row>
    <row r="245" spans="2:76" s="2" customFormat="1" x14ac:dyDescent="0.35">
      <c r="B245" s="4"/>
      <c r="C245" s="5"/>
      <c r="D245" s="5"/>
      <c r="E245" s="5"/>
      <c r="F245" s="6"/>
      <c r="G245" s="61"/>
      <c r="H245" s="61"/>
      <c r="J245" s="56"/>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c r="BE245" s="1"/>
      <c r="BF245" s="1"/>
      <c r="BG245" s="1"/>
      <c r="BH245" s="1"/>
      <c r="BI245" s="1"/>
      <c r="BJ245" s="1"/>
      <c r="BK245" s="1"/>
      <c r="BL245" s="1"/>
      <c r="BM245" s="1"/>
      <c r="BN245" s="1"/>
      <c r="BO245" s="1"/>
      <c r="BP245" s="1"/>
      <c r="BQ245" s="1"/>
      <c r="BR245" s="1"/>
      <c r="BS245" s="1"/>
      <c r="BT245" s="1"/>
      <c r="BU245" s="1"/>
      <c r="BV245" s="1"/>
      <c r="BW245" s="1"/>
      <c r="BX245" s="1"/>
    </row>
    <row r="246" spans="2:76" s="2" customFormat="1" x14ac:dyDescent="0.35">
      <c r="B246" s="4"/>
      <c r="C246" s="5"/>
      <c r="D246" s="5"/>
      <c r="E246" s="5"/>
      <c r="F246" s="6"/>
      <c r="G246" s="61"/>
      <c r="H246" s="61"/>
      <c r="J246" s="56"/>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c r="BE246" s="1"/>
      <c r="BF246" s="1"/>
      <c r="BG246" s="1"/>
      <c r="BH246" s="1"/>
      <c r="BI246" s="1"/>
      <c r="BJ246" s="1"/>
      <c r="BK246" s="1"/>
      <c r="BL246" s="1"/>
      <c r="BM246" s="1"/>
      <c r="BN246" s="1"/>
      <c r="BO246" s="1"/>
      <c r="BP246" s="1"/>
      <c r="BQ246" s="1"/>
      <c r="BR246" s="1"/>
      <c r="BS246" s="1"/>
      <c r="BT246" s="1"/>
      <c r="BU246" s="1"/>
      <c r="BV246" s="1"/>
      <c r="BW246" s="1"/>
      <c r="BX246" s="1"/>
    </row>
    <row r="247" spans="2:76" s="2" customFormat="1" x14ac:dyDescent="0.35">
      <c r="B247" s="4"/>
      <c r="C247" s="5"/>
      <c r="D247" s="5"/>
      <c r="E247" s="5"/>
      <c r="F247" s="6"/>
      <c r="G247" s="61"/>
      <c r="H247" s="61"/>
      <c r="J247" s="56"/>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c r="BE247" s="1"/>
      <c r="BF247" s="1"/>
      <c r="BG247" s="1"/>
      <c r="BH247" s="1"/>
      <c r="BI247" s="1"/>
      <c r="BJ247" s="1"/>
      <c r="BK247" s="1"/>
      <c r="BL247" s="1"/>
      <c r="BM247" s="1"/>
      <c r="BN247" s="1"/>
      <c r="BO247" s="1"/>
      <c r="BP247" s="1"/>
      <c r="BQ247" s="1"/>
      <c r="BR247" s="1"/>
      <c r="BS247" s="1"/>
      <c r="BT247" s="1"/>
      <c r="BU247" s="1"/>
      <c r="BV247" s="1"/>
      <c r="BW247" s="1"/>
      <c r="BX247" s="1"/>
    </row>
    <row r="248" spans="2:76" s="2" customFormat="1" x14ac:dyDescent="0.35">
      <c r="B248" s="4"/>
      <c r="C248" s="5"/>
      <c r="D248" s="5"/>
      <c r="E248" s="5"/>
      <c r="F248" s="6"/>
      <c r="G248" s="61"/>
      <c r="H248" s="61"/>
      <c r="J248" s="56"/>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c r="BE248" s="1"/>
      <c r="BF248" s="1"/>
      <c r="BG248" s="1"/>
      <c r="BH248" s="1"/>
      <c r="BI248" s="1"/>
      <c r="BJ248" s="1"/>
      <c r="BK248" s="1"/>
      <c r="BL248" s="1"/>
      <c r="BM248" s="1"/>
      <c r="BN248" s="1"/>
      <c r="BO248" s="1"/>
      <c r="BP248" s="1"/>
      <c r="BQ248" s="1"/>
      <c r="BR248" s="1"/>
      <c r="BS248" s="1"/>
      <c r="BT248" s="1"/>
      <c r="BU248" s="1"/>
      <c r="BV248" s="1"/>
      <c r="BW248" s="1"/>
      <c r="BX248" s="1"/>
    </row>
    <row r="249" spans="2:76" s="2" customFormat="1" x14ac:dyDescent="0.35">
      <c r="B249" s="4"/>
      <c r="C249" s="5"/>
      <c r="D249" s="5"/>
      <c r="E249" s="5"/>
      <c r="F249" s="6"/>
      <c r="G249" s="61"/>
      <c r="H249" s="61"/>
      <c r="J249" s="56"/>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c r="BE249" s="1"/>
      <c r="BF249" s="1"/>
      <c r="BG249" s="1"/>
      <c r="BH249" s="1"/>
      <c r="BI249" s="1"/>
      <c r="BJ249" s="1"/>
      <c r="BK249" s="1"/>
      <c r="BL249" s="1"/>
      <c r="BM249" s="1"/>
      <c r="BN249" s="1"/>
      <c r="BO249" s="1"/>
      <c r="BP249" s="1"/>
      <c r="BQ249" s="1"/>
      <c r="BR249" s="1"/>
      <c r="BS249" s="1"/>
      <c r="BT249" s="1"/>
      <c r="BU249" s="1"/>
      <c r="BV249" s="1"/>
      <c r="BW249" s="1"/>
      <c r="BX249" s="1"/>
    </row>
    <row r="250" spans="2:76" s="2" customFormat="1" x14ac:dyDescent="0.35">
      <c r="B250" s="4"/>
      <c r="C250" s="5"/>
      <c r="D250" s="5"/>
      <c r="E250" s="5"/>
      <c r="F250" s="6"/>
      <c r="G250" s="61"/>
      <c r="H250" s="61"/>
      <c r="J250" s="56"/>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c r="BE250" s="1"/>
      <c r="BF250" s="1"/>
      <c r="BG250" s="1"/>
      <c r="BH250" s="1"/>
      <c r="BI250" s="1"/>
      <c r="BJ250" s="1"/>
      <c r="BK250" s="1"/>
      <c r="BL250" s="1"/>
      <c r="BM250" s="1"/>
      <c r="BN250" s="1"/>
      <c r="BO250" s="1"/>
      <c r="BP250" s="1"/>
      <c r="BQ250" s="1"/>
      <c r="BR250" s="1"/>
      <c r="BS250" s="1"/>
      <c r="BT250" s="1"/>
      <c r="BU250" s="1"/>
      <c r="BV250" s="1"/>
      <c r="BW250" s="1"/>
      <c r="BX250" s="1"/>
    </row>
    <row r="251" spans="2:76" s="2" customFormat="1" x14ac:dyDescent="0.35">
      <c r="B251" s="4"/>
      <c r="C251" s="5"/>
      <c r="D251" s="5"/>
      <c r="E251" s="5"/>
      <c r="F251" s="6"/>
      <c r="G251" s="61"/>
      <c r="H251" s="61"/>
      <c r="J251" s="56"/>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c r="BE251" s="1"/>
      <c r="BF251" s="1"/>
      <c r="BG251" s="1"/>
      <c r="BH251" s="1"/>
      <c r="BI251" s="1"/>
      <c r="BJ251" s="1"/>
      <c r="BK251" s="1"/>
      <c r="BL251" s="1"/>
      <c r="BM251" s="1"/>
      <c r="BN251" s="1"/>
      <c r="BO251" s="1"/>
      <c r="BP251" s="1"/>
      <c r="BQ251" s="1"/>
      <c r="BR251" s="1"/>
      <c r="BS251" s="1"/>
      <c r="BT251" s="1"/>
      <c r="BU251" s="1"/>
      <c r="BV251" s="1"/>
      <c r="BW251" s="1"/>
      <c r="BX251" s="1"/>
    </row>
    <row r="252" spans="2:76" s="2" customFormat="1" x14ac:dyDescent="0.35">
      <c r="B252" s="4"/>
      <c r="C252" s="5"/>
      <c r="D252" s="5"/>
      <c r="E252" s="5"/>
      <c r="F252" s="6"/>
      <c r="G252" s="61"/>
      <c r="H252" s="61"/>
      <c r="J252" s="56"/>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c r="BE252" s="1"/>
      <c r="BF252" s="1"/>
      <c r="BG252" s="1"/>
      <c r="BH252" s="1"/>
      <c r="BI252" s="1"/>
      <c r="BJ252" s="1"/>
      <c r="BK252" s="1"/>
      <c r="BL252" s="1"/>
      <c r="BM252" s="1"/>
      <c r="BN252" s="1"/>
      <c r="BO252" s="1"/>
      <c r="BP252" s="1"/>
      <c r="BQ252" s="1"/>
      <c r="BR252" s="1"/>
      <c r="BS252" s="1"/>
      <c r="BT252" s="1"/>
      <c r="BU252" s="1"/>
      <c r="BV252" s="1"/>
      <c r="BW252" s="1"/>
      <c r="BX252" s="1"/>
    </row>
    <row r="253" spans="2:76" s="2" customFormat="1" x14ac:dyDescent="0.35">
      <c r="B253" s="4"/>
      <c r="C253" s="5"/>
      <c r="D253" s="5"/>
      <c r="E253" s="5"/>
      <c r="F253" s="6"/>
      <c r="G253" s="61"/>
      <c r="H253" s="61"/>
      <c r="J253" s="56"/>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c r="BE253" s="1"/>
      <c r="BF253" s="1"/>
      <c r="BG253" s="1"/>
      <c r="BH253" s="1"/>
      <c r="BI253" s="1"/>
      <c r="BJ253" s="1"/>
      <c r="BK253" s="1"/>
      <c r="BL253" s="1"/>
      <c r="BM253" s="1"/>
      <c r="BN253" s="1"/>
      <c r="BO253" s="1"/>
      <c r="BP253" s="1"/>
      <c r="BQ253" s="1"/>
      <c r="BR253" s="1"/>
      <c r="BS253" s="1"/>
      <c r="BT253" s="1"/>
      <c r="BU253" s="1"/>
      <c r="BV253" s="1"/>
      <c r="BW253" s="1"/>
      <c r="BX253" s="1"/>
    </row>
    <row r="254" spans="2:76" x14ac:dyDescent="0.35">
      <c r="B254" s="4"/>
      <c r="C254" s="5"/>
      <c r="D254" s="5"/>
      <c r="E254" s="5"/>
      <c r="F254" s="6"/>
      <c r="G254" s="61"/>
    </row>
    <row r="255" spans="2:76" x14ac:dyDescent="0.35">
      <c r="B255" s="4"/>
      <c r="C255" s="5"/>
      <c r="D255" s="5"/>
      <c r="E255" s="5"/>
      <c r="F255" s="6"/>
      <c r="G255" s="61"/>
    </row>
    <row r="256" spans="2:76" x14ac:dyDescent="0.35">
      <c r="B256" s="4"/>
      <c r="C256" s="5"/>
      <c r="D256" s="5"/>
      <c r="E256" s="5"/>
      <c r="F256" s="6"/>
      <c r="G256" s="61"/>
    </row>
  </sheetData>
  <mergeCells count="1">
    <mergeCell ref="D107:F107"/>
  </mergeCells>
  <pageMargins left="0.7" right="0.7" top="0.75" bottom="0.75" header="0.3" footer="0.3"/>
  <pageSetup scale="3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B1:I264"/>
  <sheetViews>
    <sheetView showGridLines="0" tabSelected="1" view="pageBreakPreview" topLeftCell="A101" zoomScale="87" zoomScaleNormal="50" zoomScaleSheetLayoutView="87" workbookViewId="0">
      <selection activeCell="D126" sqref="D126"/>
    </sheetView>
  </sheetViews>
  <sheetFormatPr defaultColWidth="9.7265625" defaultRowHeight="17.5" x14ac:dyDescent="0.35"/>
  <cols>
    <col min="1" max="1" width="1.7265625" style="1" customWidth="1"/>
    <col min="2" max="2" width="8.1796875" style="1" customWidth="1"/>
    <col min="3" max="3" width="17.7265625" style="1" customWidth="1"/>
    <col min="4" max="4" width="58.7265625" style="1" customWidth="1"/>
    <col min="5" max="5" width="9.453125" style="1" customWidth="1"/>
    <col min="6" max="6" width="20.453125" style="7" customWidth="1"/>
    <col min="7" max="7" width="20.453125" style="472" customWidth="1"/>
    <col min="8" max="8" width="20.453125" style="172" customWidth="1"/>
    <col min="9" max="9" width="1.453125" style="1" customWidth="1"/>
    <col min="10" max="10" width="7.453125" style="1" customWidth="1"/>
    <col min="11" max="16384" width="9.7265625" style="1"/>
  </cols>
  <sheetData>
    <row r="1" spans="2:8" ht="18" x14ac:dyDescent="0.4">
      <c r="B1" s="268"/>
      <c r="C1" s="269"/>
      <c r="D1" s="67"/>
      <c r="E1" s="67"/>
      <c r="F1" s="68"/>
      <c r="G1" s="477"/>
      <c r="H1" s="270"/>
    </row>
    <row r="2" spans="2:8" ht="18" x14ac:dyDescent="0.4">
      <c r="B2" s="266"/>
      <c r="C2" s="267"/>
      <c r="D2" s="69"/>
      <c r="E2" s="69"/>
      <c r="F2" s="70"/>
      <c r="G2" s="473"/>
      <c r="H2" s="271"/>
    </row>
    <row r="3" spans="2:8" ht="18" x14ac:dyDescent="0.4">
      <c r="B3" s="266"/>
      <c r="C3" s="267"/>
      <c r="D3" s="69"/>
      <c r="E3" s="69"/>
      <c r="F3" s="70"/>
      <c r="G3" s="473"/>
      <c r="H3" s="271"/>
    </row>
    <row r="4" spans="2:8" ht="18" x14ac:dyDescent="0.4">
      <c r="B4" s="266"/>
      <c r="C4" s="267"/>
      <c r="D4" s="69"/>
      <c r="E4" s="69"/>
      <c r="F4" s="70"/>
      <c r="G4" s="473"/>
      <c r="H4" s="271"/>
    </row>
    <row r="5" spans="2:8" ht="18" x14ac:dyDescent="0.4">
      <c r="B5" s="266"/>
      <c r="C5" s="267"/>
      <c r="D5" s="69"/>
      <c r="E5" s="69"/>
      <c r="F5" s="70"/>
      <c r="G5" s="473"/>
      <c r="H5" s="271"/>
    </row>
    <row r="6" spans="2:8" ht="18" x14ac:dyDescent="0.4">
      <c r="B6" s="71"/>
      <c r="C6" s="72"/>
      <c r="D6" s="73"/>
      <c r="E6" s="73"/>
      <c r="F6" s="74"/>
      <c r="G6" s="474"/>
      <c r="H6" s="272"/>
    </row>
    <row r="7" spans="2:8" ht="62.15" customHeight="1" thickBot="1" x14ac:dyDescent="0.4">
      <c r="B7" s="75" t="s">
        <v>0</v>
      </c>
      <c r="C7" s="75" t="s">
        <v>8</v>
      </c>
      <c r="D7" s="75" t="s">
        <v>1</v>
      </c>
      <c r="E7" s="76" t="s">
        <v>2</v>
      </c>
      <c r="F7" s="77" t="s">
        <v>3</v>
      </c>
      <c r="G7" s="78" t="s">
        <v>345</v>
      </c>
      <c r="H7" s="78" t="s">
        <v>344</v>
      </c>
    </row>
    <row r="8" spans="2:8" ht="24" customHeight="1" x14ac:dyDescent="0.4">
      <c r="B8" s="156"/>
      <c r="C8" s="80"/>
      <c r="D8" s="157"/>
      <c r="E8" s="158"/>
      <c r="F8" s="82"/>
      <c r="G8" s="307"/>
      <c r="H8" s="84"/>
    </row>
    <row r="9" spans="2:8" ht="18" x14ac:dyDescent="0.4">
      <c r="B9" s="86"/>
      <c r="C9" s="80"/>
      <c r="D9" s="38" t="s">
        <v>387</v>
      </c>
      <c r="E9" s="39"/>
      <c r="F9" s="440"/>
      <c r="G9" s="65"/>
      <c r="H9" s="65"/>
    </row>
    <row r="10" spans="2:8" ht="18" x14ac:dyDescent="0.4">
      <c r="B10" s="87"/>
      <c r="C10" s="80"/>
      <c r="D10" s="38" t="s">
        <v>12</v>
      </c>
      <c r="E10" s="40"/>
      <c r="F10" s="446"/>
      <c r="G10" s="223"/>
      <c r="H10" s="88"/>
    </row>
    <row r="11" spans="2:8" ht="18" x14ac:dyDescent="0.4">
      <c r="B11" s="87"/>
      <c r="C11" s="131"/>
      <c r="D11" s="41"/>
      <c r="E11" s="39"/>
      <c r="F11" s="440"/>
      <c r="G11" s="65"/>
      <c r="H11" s="65"/>
    </row>
    <row r="12" spans="2:8" ht="18" x14ac:dyDescent="0.4">
      <c r="B12" s="87"/>
      <c r="C12" s="131"/>
      <c r="D12" s="38" t="s">
        <v>438</v>
      </c>
      <c r="E12" s="39"/>
      <c r="F12" s="440"/>
      <c r="G12" s="65"/>
      <c r="H12" s="65"/>
    </row>
    <row r="13" spans="2:8" ht="18" x14ac:dyDescent="0.4">
      <c r="B13" s="87"/>
      <c r="C13" s="80"/>
      <c r="D13" s="38"/>
      <c r="E13" s="39"/>
      <c r="F13" s="440"/>
      <c r="G13" s="65"/>
      <c r="H13" s="65"/>
    </row>
    <row r="14" spans="2:8" ht="18" x14ac:dyDescent="0.4">
      <c r="B14" s="159"/>
      <c r="C14" s="80"/>
      <c r="D14" s="38" t="s">
        <v>137</v>
      </c>
      <c r="E14" s="39"/>
      <c r="F14" s="440"/>
      <c r="G14" s="65"/>
      <c r="H14" s="65"/>
    </row>
    <row r="15" spans="2:8" ht="18" x14ac:dyDescent="0.4">
      <c r="B15" s="159"/>
      <c r="C15" s="80"/>
      <c r="D15" s="38"/>
      <c r="E15" s="39"/>
      <c r="F15" s="440"/>
      <c r="G15" s="65"/>
      <c r="H15" s="65"/>
    </row>
    <row r="16" spans="2:8" ht="52.5" x14ac:dyDescent="0.35">
      <c r="B16" s="159"/>
      <c r="C16" s="94"/>
      <c r="D16" s="41" t="s">
        <v>131</v>
      </c>
      <c r="E16" s="39"/>
      <c r="F16" s="440"/>
      <c r="G16" s="65"/>
      <c r="H16" s="65"/>
    </row>
    <row r="17" spans="2:8" ht="18" x14ac:dyDescent="0.4">
      <c r="B17" s="159"/>
      <c r="C17" s="94"/>
      <c r="D17" s="38"/>
      <c r="E17" s="39"/>
      <c r="F17" s="440"/>
      <c r="G17" s="65"/>
      <c r="H17" s="65"/>
    </row>
    <row r="18" spans="2:8" ht="18" x14ac:dyDescent="0.4">
      <c r="B18" s="159"/>
      <c r="C18" s="94"/>
      <c r="D18" s="38" t="s">
        <v>138</v>
      </c>
      <c r="E18" s="39"/>
      <c r="F18" s="440"/>
      <c r="G18" s="65"/>
      <c r="H18" s="65"/>
    </row>
    <row r="19" spans="2:8" ht="18" x14ac:dyDescent="0.4">
      <c r="B19" s="159"/>
      <c r="C19" s="94"/>
      <c r="D19" s="38"/>
      <c r="E19" s="39"/>
      <c r="F19" s="440"/>
      <c r="G19" s="65"/>
      <c r="H19" s="65"/>
    </row>
    <row r="20" spans="2:8" ht="18" x14ac:dyDescent="0.4">
      <c r="B20" s="159"/>
      <c r="C20" s="94"/>
      <c r="D20" s="38" t="s">
        <v>143</v>
      </c>
      <c r="E20" s="39"/>
      <c r="F20" s="440"/>
      <c r="G20" s="65"/>
      <c r="H20" s="65"/>
    </row>
    <row r="21" spans="2:8" x14ac:dyDescent="0.35">
      <c r="B21" s="159"/>
      <c r="C21" s="94"/>
      <c r="D21" s="41"/>
      <c r="E21" s="39"/>
      <c r="F21" s="440"/>
      <c r="G21" s="65"/>
      <c r="H21" s="65"/>
    </row>
    <row r="22" spans="2:8" ht="52.5" x14ac:dyDescent="0.35">
      <c r="B22" s="159"/>
      <c r="C22" s="94"/>
      <c r="D22" s="41" t="s">
        <v>140</v>
      </c>
      <c r="E22" s="39"/>
      <c r="F22" s="440"/>
      <c r="G22" s="65"/>
      <c r="H22" s="65"/>
    </row>
    <row r="23" spans="2:8" x14ac:dyDescent="0.35">
      <c r="B23" s="159"/>
      <c r="C23" s="94"/>
      <c r="D23" s="41"/>
      <c r="E23" s="39"/>
      <c r="F23" s="440"/>
      <c r="G23" s="65"/>
      <c r="H23" s="65"/>
    </row>
    <row r="24" spans="2:8" ht="35" x14ac:dyDescent="0.35">
      <c r="B24" s="159"/>
      <c r="C24" s="94"/>
      <c r="D24" s="41" t="s">
        <v>141</v>
      </c>
      <c r="E24" s="39"/>
      <c r="F24" s="440"/>
      <c r="G24" s="65"/>
      <c r="H24" s="65"/>
    </row>
    <row r="25" spans="2:8" x14ac:dyDescent="0.35">
      <c r="B25" s="159"/>
      <c r="C25" s="94"/>
      <c r="D25" s="41"/>
      <c r="E25" s="39"/>
      <c r="F25" s="440"/>
      <c r="G25" s="65"/>
      <c r="H25" s="65"/>
    </row>
    <row r="26" spans="2:8" ht="52.5" x14ac:dyDescent="0.35">
      <c r="B26" s="159"/>
      <c r="C26" s="94"/>
      <c r="D26" s="41" t="s">
        <v>144</v>
      </c>
      <c r="E26" s="39"/>
      <c r="F26" s="440"/>
      <c r="G26" s="65"/>
      <c r="H26" s="65"/>
    </row>
    <row r="27" spans="2:8" ht="18" x14ac:dyDescent="0.4">
      <c r="B27" s="159"/>
      <c r="C27" s="94"/>
      <c r="D27" s="38"/>
      <c r="E27" s="39"/>
      <c r="F27" s="440"/>
      <c r="G27" s="65"/>
      <c r="H27" s="65"/>
    </row>
    <row r="28" spans="2:8" ht="18" x14ac:dyDescent="0.4">
      <c r="B28" s="159"/>
      <c r="C28" s="94"/>
      <c r="D28" s="38" t="s">
        <v>134</v>
      </c>
      <c r="E28" s="39"/>
      <c r="F28" s="440"/>
      <c r="G28" s="65"/>
      <c r="H28" s="65"/>
    </row>
    <row r="29" spans="2:8" x14ac:dyDescent="0.35">
      <c r="B29" s="159"/>
      <c r="C29" s="94"/>
      <c r="D29" s="41"/>
      <c r="E29" s="39"/>
      <c r="F29" s="440"/>
      <c r="G29" s="65"/>
      <c r="H29" s="65"/>
    </row>
    <row r="30" spans="2:8" ht="52.5" x14ac:dyDescent="0.35">
      <c r="B30" s="159"/>
      <c r="C30" s="94"/>
      <c r="D30" s="41" t="s">
        <v>135</v>
      </c>
      <c r="E30" s="39"/>
      <c r="F30" s="440"/>
      <c r="G30" s="65"/>
      <c r="H30" s="65"/>
    </row>
    <row r="31" spans="2:8" x14ac:dyDescent="0.35">
      <c r="B31" s="159"/>
      <c r="C31" s="94"/>
      <c r="D31" s="41"/>
      <c r="E31" s="39"/>
      <c r="F31" s="440"/>
      <c r="G31" s="65"/>
      <c r="H31" s="65"/>
    </row>
    <row r="32" spans="2:8" ht="72" x14ac:dyDescent="0.35">
      <c r="B32" s="159"/>
      <c r="C32" s="94"/>
      <c r="D32" s="42" t="s">
        <v>153</v>
      </c>
      <c r="E32" s="39"/>
      <c r="F32" s="440"/>
      <c r="G32" s="65"/>
      <c r="H32" s="65"/>
    </row>
    <row r="33" spans="2:8" x14ac:dyDescent="0.35">
      <c r="B33" s="159"/>
      <c r="C33" s="94"/>
      <c r="D33" s="43"/>
      <c r="E33" s="39"/>
      <c r="F33" s="440"/>
      <c r="G33" s="65"/>
      <c r="H33" s="65"/>
    </row>
    <row r="34" spans="2:8" x14ac:dyDescent="0.35">
      <c r="B34" s="159"/>
      <c r="C34" s="94"/>
      <c r="D34" s="44" t="s">
        <v>154</v>
      </c>
      <c r="E34" s="39"/>
      <c r="F34" s="440"/>
      <c r="G34" s="65"/>
      <c r="H34" s="65"/>
    </row>
    <row r="35" spans="2:8" x14ac:dyDescent="0.35">
      <c r="B35" s="159"/>
      <c r="C35" s="94"/>
      <c r="D35" s="44" t="s">
        <v>155</v>
      </c>
      <c r="E35" s="39"/>
      <c r="F35" s="440"/>
      <c r="G35" s="65"/>
      <c r="H35" s="65"/>
    </row>
    <row r="36" spans="2:8" x14ac:dyDescent="0.35">
      <c r="B36" s="159"/>
      <c r="C36" s="94"/>
      <c r="D36" s="44" t="s">
        <v>156</v>
      </c>
      <c r="E36" s="39"/>
      <c r="F36" s="440"/>
      <c r="G36" s="65"/>
      <c r="H36" s="65"/>
    </row>
    <row r="37" spans="2:8" x14ac:dyDescent="0.35">
      <c r="B37" s="159"/>
      <c r="C37" s="94"/>
      <c r="D37" s="44" t="s">
        <v>157</v>
      </c>
      <c r="E37" s="39"/>
      <c r="F37" s="440"/>
      <c r="G37" s="65"/>
      <c r="H37" s="65"/>
    </row>
    <row r="38" spans="2:8" x14ac:dyDescent="0.35">
      <c r="B38" s="159"/>
      <c r="C38" s="94"/>
      <c r="D38" s="44" t="s">
        <v>158</v>
      </c>
      <c r="E38" s="39"/>
      <c r="F38" s="440"/>
      <c r="G38" s="65"/>
      <c r="H38" s="65"/>
    </row>
    <row r="39" spans="2:8" x14ac:dyDescent="0.35">
      <c r="B39" s="159"/>
      <c r="C39" s="94"/>
      <c r="D39" s="44" t="s">
        <v>159</v>
      </c>
      <c r="E39" s="39"/>
      <c r="F39" s="440"/>
      <c r="G39" s="65"/>
      <c r="H39" s="65"/>
    </row>
    <row r="40" spans="2:8" x14ac:dyDescent="0.35">
      <c r="B40" s="159"/>
      <c r="C40" s="94"/>
      <c r="D40" s="44" t="s">
        <v>160</v>
      </c>
      <c r="E40" s="39"/>
      <c r="F40" s="440"/>
      <c r="G40" s="65"/>
      <c r="H40" s="65"/>
    </row>
    <row r="41" spans="2:8" x14ac:dyDescent="0.35">
      <c r="B41" s="159"/>
      <c r="C41" s="94"/>
      <c r="D41" s="44" t="s">
        <v>161</v>
      </c>
      <c r="E41" s="39"/>
      <c r="F41" s="440"/>
      <c r="G41" s="65"/>
      <c r="H41" s="65"/>
    </row>
    <row r="42" spans="2:8" x14ac:dyDescent="0.35">
      <c r="B42" s="159"/>
      <c r="C42" s="94"/>
      <c r="D42" s="44" t="s">
        <v>162</v>
      </c>
      <c r="E42" s="39"/>
      <c r="F42" s="440"/>
      <c r="G42" s="65"/>
      <c r="H42" s="65"/>
    </row>
    <row r="43" spans="2:8" x14ac:dyDescent="0.35">
      <c r="B43" s="159"/>
      <c r="C43" s="94"/>
      <c r="D43" s="44" t="s">
        <v>163</v>
      </c>
      <c r="E43" s="39"/>
      <c r="F43" s="440"/>
      <c r="G43" s="65"/>
      <c r="H43" s="65"/>
    </row>
    <row r="44" spans="2:8" x14ac:dyDescent="0.35">
      <c r="B44" s="159"/>
      <c r="C44" s="94"/>
      <c r="D44" s="43"/>
      <c r="E44" s="39"/>
      <c r="F44" s="440"/>
      <c r="G44" s="65"/>
      <c r="H44" s="65"/>
    </row>
    <row r="45" spans="2:8" ht="36" x14ac:dyDescent="0.35">
      <c r="B45" s="159"/>
      <c r="C45" s="94"/>
      <c r="D45" s="42" t="s">
        <v>151</v>
      </c>
      <c r="E45" s="39"/>
      <c r="F45" s="440"/>
      <c r="G45" s="65"/>
      <c r="H45" s="65"/>
    </row>
    <row r="46" spans="2:8" x14ac:dyDescent="0.35">
      <c r="B46" s="159"/>
      <c r="C46" s="94"/>
      <c r="D46" s="43"/>
      <c r="E46" s="39"/>
      <c r="F46" s="440"/>
      <c r="G46" s="65"/>
      <c r="H46" s="65"/>
    </row>
    <row r="47" spans="2:8" x14ac:dyDescent="0.35">
      <c r="B47" s="159" t="s">
        <v>10</v>
      </c>
      <c r="C47" s="94"/>
      <c r="D47" s="44" t="s">
        <v>243</v>
      </c>
      <c r="E47" s="39" t="s">
        <v>429</v>
      </c>
      <c r="F47" s="440">
        <f>'1. Preliminaries'!F21</f>
        <v>60</v>
      </c>
      <c r="G47" s="65">
        <v>0</v>
      </c>
      <c r="H47" s="65">
        <f>+F47*G47</f>
        <v>0</v>
      </c>
    </row>
    <row r="48" spans="2:8" x14ac:dyDescent="0.35">
      <c r="B48" s="159"/>
      <c r="C48" s="94"/>
      <c r="D48" s="46"/>
      <c r="E48" s="39"/>
      <c r="F48" s="440"/>
      <c r="G48" s="65"/>
      <c r="H48" s="65"/>
    </row>
    <row r="49" spans="2:8" x14ac:dyDescent="0.35">
      <c r="B49" s="159" t="s">
        <v>439</v>
      </c>
      <c r="C49" s="94"/>
      <c r="D49" s="45" t="s">
        <v>245</v>
      </c>
      <c r="E49" s="39" t="s">
        <v>429</v>
      </c>
      <c r="F49" s="440">
        <f>+F47</f>
        <v>60</v>
      </c>
      <c r="G49" s="65">
        <v>0</v>
      </c>
      <c r="H49" s="65">
        <f>+F49*G49</f>
        <v>0</v>
      </c>
    </row>
    <row r="50" spans="2:8" x14ac:dyDescent="0.35">
      <c r="B50" s="159"/>
      <c r="C50" s="94"/>
      <c r="D50" s="45"/>
      <c r="E50" s="39"/>
      <c r="F50" s="440"/>
      <c r="G50" s="65"/>
      <c r="H50" s="65"/>
    </row>
    <row r="51" spans="2:8" x14ac:dyDescent="0.35">
      <c r="B51" s="159" t="s">
        <v>169</v>
      </c>
      <c r="C51" s="94"/>
      <c r="D51" s="45" t="s">
        <v>246</v>
      </c>
      <c r="E51" s="39" t="s">
        <v>429</v>
      </c>
      <c r="F51" s="440">
        <f>+F49</f>
        <v>60</v>
      </c>
      <c r="G51" s="65">
        <v>0</v>
      </c>
      <c r="H51" s="65">
        <f>+F51*G51</f>
        <v>0</v>
      </c>
    </row>
    <row r="52" spans="2:8" x14ac:dyDescent="0.35">
      <c r="B52" s="159"/>
      <c r="C52" s="94"/>
      <c r="D52" s="45"/>
      <c r="E52" s="39"/>
      <c r="F52" s="440"/>
      <c r="G52" s="65"/>
      <c r="H52" s="65"/>
    </row>
    <row r="53" spans="2:8" x14ac:dyDescent="0.35">
      <c r="B53" s="159" t="s">
        <v>170</v>
      </c>
      <c r="C53" s="94"/>
      <c r="D53" s="45" t="s">
        <v>247</v>
      </c>
      <c r="E53" s="39" t="s">
        <v>429</v>
      </c>
      <c r="F53" s="440">
        <f>+F51</f>
        <v>60</v>
      </c>
      <c r="G53" s="65">
        <v>0</v>
      </c>
      <c r="H53" s="65">
        <f>+F53*G53</f>
        <v>0</v>
      </c>
    </row>
    <row r="54" spans="2:8" x14ac:dyDescent="0.35">
      <c r="B54" s="159"/>
      <c r="C54" s="94"/>
      <c r="D54" s="45"/>
      <c r="E54" s="39"/>
      <c r="F54" s="440"/>
      <c r="G54" s="65"/>
      <c r="H54" s="65"/>
    </row>
    <row r="55" spans="2:8" x14ac:dyDescent="0.35">
      <c r="B55" s="159" t="s">
        <v>440</v>
      </c>
      <c r="C55" s="94"/>
      <c r="D55" s="45" t="s">
        <v>341</v>
      </c>
      <c r="E55" s="39" t="s">
        <v>429</v>
      </c>
      <c r="F55" s="440">
        <f>+F53</f>
        <v>60</v>
      </c>
      <c r="G55" s="65">
        <v>0</v>
      </c>
      <c r="H55" s="65">
        <f>+F55*G55</f>
        <v>0</v>
      </c>
    </row>
    <row r="56" spans="2:8" x14ac:dyDescent="0.35">
      <c r="B56" s="159"/>
      <c r="C56" s="94"/>
      <c r="D56" s="45"/>
      <c r="E56" s="39"/>
      <c r="F56" s="440"/>
      <c r="G56" s="65"/>
      <c r="H56" s="65"/>
    </row>
    <row r="57" spans="2:8" x14ac:dyDescent="0.35">
      <c r="B57" s="159" t="s">
        <v>441</v>
      </c>
      <c r="C57" s="94"/>
      <c r="D57" s="45" t="s">
        <v>248</v>
      </c>
      <c r="E57" s="39" t="s">
        <v>429</v>
      </c>
      <c r="F57" s="440">
        <f>+F55</f>
        <v>60</v>
      </c>
      <c r="G57" s="65">
        <v>0</v>
      </c>
      <c r="H57" s="65">
        <f>+F57*G57</f>
        <v>0</v>
      </c>
    </row>
    <row r="58" spans="2:8" x14ac:dyDescent="0.35">
      <c r="B58" s="159"/>
      <c r="C58" s="161"/>
      <c r="D58" s="45"/>
      <c r="E58" s="39"/>
      <c r="F58" s="440"/>
      <c r="G58" s="65"/>
      <c r="H58" s="65"/>
    </row>
    <row r="59" spans="2:8" x14ac:dyDescent="0.35">
      <c r="B59" s="159" t="s">
        <v>442</v>
      </c>
      <c r="C59" s="94"/>
      <c r="D59" s="45" t="s">
        <v>353</v>
      </c>
      <c r="E59" s="39" t="s">
        <v>429</v>
      </c>
      <c r="F59" s="440">
        <f>+F57</f>
        <v>60</v>
      </c>
      <c r="G59" s="65">
        <v>0</v>
      </c>
      <c r="H59" s="65">
        <f>+F59*G59</f>
        <v>0</v>
      </c>
    </row>
    <row r="60" spans="2:8" x14ac:dyDescent="0.35">
      <c r="B60" s="159"/>
      <c r="C60" s="94"/>
      <c r="D60" s="46"/>
      <c r="E60" s="39"/>
      <c r="F60" s="440"/>
      <c r="G60" s="65"/>
      <c r="H60" s="65"/>
    </row>
    <row r="61" spans="2:8" x14ac:dyDescent="0.35">
      <c r="B61" s="159" t="s">
        <v>171</v>
      </c>
      <c r="C61" s="94"/>
      <c r="D61" s="44" t="s">
        <v>186</v>
      </c>
      <c r="E61" s="39" t="s">
        <v>429</v>
      </c>
      <c r="F61" s="440">
        <f>+F59</f>
        <v>60</v>
      </c>
      <c r="G61" s="65">
        <v>0</v>
      </c>
      <c r="H61" s="65">
        <f>+F61*G61</f>
        <v>0</v>
      </c>
    </row>
    <row r="62" spans="2:8" x14ac:dyDescent="0.35">
      <c r="B62" s="159"/>
      <c r="C62" s="94"/>
      <c r="D62" s="44"/>
      <c r="E62" s="39"/>
      <c r="F62" s="440"/>
      <c r="G62" s="65"/>
      <c r="H62" s="65"/>
    </row>
    <row r="63" spans="2:8" x14ac:dyDescent="0.35">
      <c r="B63" s="159" t="s">
        <v>172</v>
      </c>
      <c r="C63" s="94"/>
      <c r="D63" s="44" t="s">
        <v>187</v>
      </c>
      <c r="E63" s="39" t="s">
        <v>429</v>
      </c>
      <c r="F63" s="440">
        <f>+F61</f>
        <v>60</v>
      </c>
      <c r="G63" s="65">
        <v>0</v>
      </c>
      <c r="H63" s="65">
        <f>+F63*G63</f>
        <v>0</v>
      </c>
    </row>
    <row r="64" spans="2:8" x14ac:dyDescent="0.35">
      <c r="B64" s="159"/>
      <c r="C64" s="94"/>
      <c r="D64" s="44"/>
      <c r="E64" s="39"/>
      <c r="F64" s="440"/>
      <c r="G64" s="65"/>
      <c r="H64" s="65"/>
    </row>
    <row r="65" spans="2:8" ht="36" x14ac:dyDescent="0.35">
      <c r="B65" s="159"/>
      <c r="C65" s="94"/>
      <c r="D65" s="42" t="s">
        <v>368</v>
      </c>
      <c r="E65" s="39"/>
      <c r="F65" s="440"/>
      <c r="G65" s="65"/>
      <c r="H65" s="65"/>
    </row>
    <row r="66" spans="2:8" x14ac:dyDescent="0.35">
      <c r="B66" s="159"/>
      <c r="C66" s="94"/>
      <c r="D66" s="44"/>
      <c r="E66" s="39"/>
      <c r="F66" s="440"/>
      <c r="G66" s="65"/>
      <c r="H66" s="65"/>
    </row>
    <row r="67" spans="2:8" x14ac:dyDescent="0.35">
      <c r="B67" s="159" t="s">
        <v>173</v>
      </c>
      <c r="C67" s="94"/>
      <c r="D67" s="45" t="s">
        <v>359</v>
      </c>
      <c r="E67" s="39" t="s">
        <v>429</v>
      </c>
      <c r="F67" s="440">
        <f>+F63</f>
        <v>60</v>
      </c>
      <c r="G67" s="65">
        <v>0</v>
      </c>
      <c r="H67" s="65">
        <f>+F67*G67</f>
        <v>0</v>
      </c>
    </row>
    <row r="68" spans="2:8" x14ac:dyDescent="0.35">
      <c r="B68" s="159"/>
      <c r="C68" s="94"/>
      <c r="D68" s="44"/>
      <c r="E68" s="39"/>
      <c r="F68" s="440"/>
      <c r="G68" s="65"/>
      <c r="H68" s="65"/>
    </row>
    <row r="69" spans="2:8" x14ac:dyDescent="0.35">
      <c r="B69" s="159" t="s">
        <v>443</v>
      </c>
      <c r="C69" s="94"/>
      <c r="D69" s="45" t="s">
        <v>357</v>
      </c>
      <c r="E69" s="39" t="s">
        <v>429</v>
      </c>
      <c r="F69" s="440">
        <f>+F67</f>
        <v>60</v>
      </c>
      <c r="G69" s="65">
        <v>0</v>
      </c>
      <c r="H69" s="65">
        <f>+F69*G69</f>
        <v>0</v>
      </c>
    </row>
    <row r="70" spans="2:8" x14ac:dyDescent="0.35">
      <c r="B70" s="159"/>
      <c r="C70" s="94"/>
      <c r="D70" s="46"/>
      <c r="E70" s="39"/>
      <c r="F70" s="440"/>
      <c r="G70" s="65"/>
      <c r="H70" s="65"/>
    </row>
    <row r="71" spans="2:8" ht="18" x14ac:dyDescent="0.4">
      <c r="B71" s="159"/>
      <c r="C71" s="94"/>
      <c r="D71" s="38" t="s">
        <v>136</v>
      </c>
      <c r="E71" s="39"/>
      <c r="F71" s="440"/>
      <c r="G71" s="65"/>
      <c r="H71" s="65"/>
    </row>
    <row r="72" spans="2:8" x14ac:dyDescent="0.35">
      <c r="B72" s="159"/>
      <c r="C72" s="94"/>
      <c r="D72" s="41"/>
      <c r="E72" s="39"/>
      <c r="F72" s="440"/>
      <c r="G72" s="65"/>
      <c r="H72" s="65"/>
    </row>
    <row r="73" spans="2:8" ht="18" x14ac:dyDescent="0.4">
      <c r="B73" s="159"/>
      <c r="C73" s="94"/>
      <c r="D73" s="38" t="s">
        <v>188</v>
      </c>
      <c r="E73" s="39"/>
      <c r="F73" s="440"/>
      <c r="G73" s="65"/>
      <c r="H73" s="65"/>
    </row>
    <row r="74" spans="2:8" ht="18" x14ac:dyDescent="0.4">
      <c r="B74" s="159"/>
      <c r="C74" s="94"/>
      <c r="D74" s="38"/>
      <c r="E74" s="39"/>
      <c r="F74" s="440"/>
      <c r="G74" s="65"/>
      <c r="H74" s="65"/>
    </row>
    <row r="75" spans="2:8" ht="18" x14ac:dyDescent="0.4">
      <c r="B75" s="159"/>
      <c r="C75" s="94"/>
      <c r="D75" s="38" t="s">
        <v>137</v>
      </c>
      <c r="E75" s="39"/>
      <c r="F75" s="440"/>
      <c r="G75" s="65"/>
      <c r="H75" s="65"/>
    </row>
    <row r="76" spans="2:8" x14ac:dyDescent="0.35">
      <c r="B76" s="162"/>
      <c r="C76" s="94"/>
      <c r="D76" s="41"/>
      <c r="E76" s="39"/>
      <c r="F76" s="440"/>
      <c r="G76" s="65"/>
      <c r="H76" s="65"/>
    </row>
    <row r="77" spans="2:8" ht="52.5" x14ac:dyDescent="0.35">
      <c r="B77" s="162"/>
      <c r="C77" s="94"/>
      <c r="D77" s="41" t="s">
        <v>131</v>
      </c>
      <c r="E77" s="39"/>
      <c r="F77" s="440"/>
      <c r="G77" s="65"/>
      <c r="H77" s="65"/>
    </row>
    <row r="78" spans="2:8" ht="18" x14ac:dyDescent="0.4">
      <c r="B78" s="162"/>
      <c r="C78" s="94"/>
      <c r="D78" s="38"/>
      <c r="E78" s="39"/>
      <c r="F78" s="440"/>
      <c r="G78" s="65"/>
      <c r="H78" s="65"/>
    </row>
    <row r="79" spans="2:8" ht="18" x14ac:dyDescent="0.4">
      <c r="B79" s="159"/>
      <c r="C79" s="94"/>
      <c r="D79" s="38" t="s">
        <v>138</v>
      </c>
      <c r="E79" s="39"/>
      <c r="F79" s="440"/>
      <c r="G79" s="65"/>
      <c r="H79" s="65"/>
    </row>
    <row r="80" spans="2:8" ht="18" x14ac:dyDescent="0.4">
      <c r="B80" s="159"/>
      <c r="C80" s="94"/>
      <c r="D80" s="38"/>
      <c r="E80" s="39"/>
      <c r="F80" s="440"/>
      <c r="G80" s="65"/>
      <c r="H80" s="65"/>
    </row>
    <row r="81" spans="2:8" ht="18" x14ac:dyDescent="0.4">
      <c r="B81" s="159"/>
      <c r="C81" s="94"/>
      <c r="D81" s="38" t="s">
        <v>143</v>
      </c>
      <c r="E81" s="39"/>
      <c r="F81" s="440"/>
      <c r="G81" s="65"/>
      <c r="H81" s="65"/>
    </row>
    <row r="82" spans="2:8" x14ac:dyDescent="0.35">
      <c r="B82" s="159"/>
      <c r="C82" s="94"/>
      <c r="D82" s="41"/>
      <c r="E82" s="39"/>
      <c r="F82" s="440"/>
      <c r="G82" s="65"/>
      <c r="H82" s="65"/>
    </row>
    <row r="83" spans="2:8" ht="52.5" x14ac:dyDescent="0.35">
      <c r="B83" s="159"/>
      <c r="C83" s="94"/>
      <c r="D83" s="41" t="s">
        <v>140</v>
      </c>
      <c r="E83" s="39"/>
      <c r="F83" s="440"/>
      <c r="G83" s="65"/>
      <c r="H83" s="65"/>
    </row>
    <row r="84" spans="2:8" x14ac:dyDescent="0.35">
      <c r="B84" s="159"/>
      <c r="C84" s="94"/>
      <c r="D84" s="41"/>
      <c r="E84" s="39"/>
      <c r="F84" s="440"/>
      <c r="G84" s="65"/>
      <c r="H84" s="65"/>
    </row>
    <row r="85" spans="2:8" ht="35" x14ac:dyDescent="0.35">
      <c r="B85" s="159"/>
      <c r="C85" s="94"/>
      <c r="D85" s="41" t="s">
        <v>141</v>
      </c>
      <c r="E85" s="39"/>
      <c r="F85" s="440"/>
      <c r="G85" s="65"/>
      <c r="H85" s="65"/>
    </row>
    <row r="86" spans="2:8" x14ac:dyDescent="0.35">
      <c r="B86" s="159"/>
      <c r="C86" s="94"/>
      <c r="D86" s="41"/>
      <c r="E86" s="39"/>
      <c r="F86" s="440"/>
      <c r="G86" s="65"/>
      <c r="H86" s="65"/>
    </row>
    <row r="87" spans="2:8" ht="52.5" x14ac:dyDescent="0.35">
      <c r="B87" s="159"/>
      <c r="C87" s="94"/>
      <c r="D87" s="41" t="s">
        <v>144</v>
      </c>
      <c r="E87" s="39"/>
      <c r="F87" s="440"/>
      <c r="G87" s="65"/>
      <c r="H87" s="65"/>
    </row>
    <row r="88" spans="2:8" ht="18" x14ac:dyDescent="0.4">
      <c r="B88" s="159"/>
      <c r="C88" s="94"/>
      <c r="D88" s="38"/>
      <c r="E88" s="39"/>
      <c r="F88" s="440"/>
      <c r="G88" s="65"/>
      <c r="H88" s="65"/>
    </row>
    <row r="89" spans="2:8" ht="18" x14ac:dyDescent="0.4">
      <c r="B89" s="159"/>
      <c r="C89" s="94"/>
      <c r="D89" s="38" t="s">
        <v>134</v>
      </c>
      <c r="E89" s="39"/>
      <c r="F89" s="440"/>
      <c r="G89" s="65"/>
      <c r="H89" s="65"/>
    </row>
    <row r="90" spans="2:8" x14ac:dyDescent="0.35">
      <c r="B90" s="159"/>
      <c r="C90" s="94"/>
      <c r="D90" s="41"/>
      <c r="E90" s="39"/>
      <c r="F90" s="440"/>
      <c r="G90" s="65"/>
      <c r="H90" s="65"/>
    </row>
    <row r="91" spans="2:8" ht="52.5" x14ac:dyDescent="0.35">
      <c r="B91" s="159"/>
      <c r="C91" s="94"/>
      <c r="D91" s="41" t="s">
        <v>135</v>
      </c>
      <c r="E91" s="39"/>
      <c r="F91" s="440"/>
      <c r="G91" s="65"/>
      <c r="H91" s="65"/>
    </row>
    <row r="92" spans="2:8" ht="18" x14ac:dyDescent="0.4">
      <c r="B92" s="159"/>
      <c r="C92" s="94"/>
      <c r="D92" s="38"/>
      <c r="E92" s="39"/>
      <c r="F92" s="440"/>
      <c r="G92" s="65"/>
      <c r="H92" s="65"/>
    </row>
    <row r="93" spans="2:8" ht="18" x14ac:dyDescent="0.4">
      <c r="B93" s="159"/>
      <c r="C93" s="94"/>
      <c r="D93" s="38" t="s">
        <v>189</v>
      </c>
      <c r="E93" s="39"/>
      <c r="F93" s="440"/>
      <c r="G93" s="65"/>
      <c r="H93" s="65"/>
    </row>
    <row r="94" spans="2:8" x14ac:dyDescent="0.35">
      <c r="B94" s="159"/>
      <c r="C94" s="94"/>
      <c r="D94" s="43"/>
      <c r="E94" s="39"/>
      <c r="F94" s="440"/>
      <c r="G94" s="65"/>
      <c r="H94" s="65"/>
    </row>
    <row r="95" spans="2:8" x14ac:dyDescent="0.35">
      <c r="B95" s="159" t="s">
        <v>174</v>
      </c>
      <c r="C95" s="94"/>
      <c r="D95" s="45" t="s">
        <v>249</v>
      </c>
      <c r="E95" s="39" t="s">
        <v>429</v>
      </c>
      <c r="F95" s="440">
        <f>+F69</f>
        <v>60</v>
      </c>
      <c r="G95" s="65">
        <v>0</v>
      </c>
      <c r="H95" s="65">
        <f>+F95*G95</f>
        <v>0</v>
      </c>
    </row>
    <row r="96" spans="2:8" x14ac:dyDescent="0.35">
      <c r="B96" s="159"/>
      <c r="C96" s="94"/>
      <c r="D96" s="45"/>
      <c r="E96" s="39"/>
      <c r="F96" s="440"/>
      <c r="G96" s="65"/>
      <c r="H96" s="65"/>
    </row>
    <row r="97" spans="2:8" x14ac:dyDescent="0.35">
      <c r="B97" s="159" t="s">
        <v>444</v>
      </c>
      <c r="C97" s="94"/>
      <c r="D97" s="45" t="s">
        <v>250</v>
      </c>
      <c r="E97" s="39" t="s">
        <v>429</v>
      </c>
      <c r="F97" s="440">
        <f>+F95</f>
        <v>60</v>
      </c>
      <c r="G97" s="65">
        <v>0</v>
      </c>
      <c r="H97" s="65">
        <f>+F97*G97</f>
        <v>0</v>
      </c>
    </row>
    <row r="98" spans="2:8" x14ac:dyDescent="0.35">
      <c r="B98" s="159"/>
      <c r="C98" s="94"/>
      <c r="D98" s="45"/>
      <c r="E98" s="39"/>
      <c r="F98" s="440"/>
      <c r="G98" s="65"/>
      <c r="H98" s="65"/>
    </row>
    <row r="99" spans="2:8" x14ac:dyDescent="0.35">
      <c r="B99" s="159" t="s">
        <v>175</v>
      </c>
      <c r="C99" s="94"/>
      <c r="D99" s="45" t="s">
        <v>251</v>
      </c>
      <c r="E99" s="39" t="s">
        <v>429</v>
      </c>
      <c r="F99" s="440">
        <f>+F97</f>
        <v>60</v>
      </c>
      <c r="G99" s="65">
        <v>0</v>
      </c>
      <c r="H99" s="65">
        <f>+F99*G99</f>
        <v>0</v>
      </c>
    </row>
    <row r="100" spans="2:8" x14ac:dyDescent="0.35">
      <c r="B100" s="159"/>
      <c r="C100" s="94"/>
      <c r="D100" s="45"/>
      <c r="E100" s="39"/>
      <c r="F100" s="440"/>
      <c r="G100" s="65"/>
      <c r="H100" s="65"/>
    </row>
    <row r="101" spans="2:8" x14ac:dyDescent="0.35">
      <c r="B101" s="159" t="s">
        <v>445</v>
      </c>
      <c r="C101" s="94"/>
      <c r="D101" s="45" t="s">
        <v>252</v>
      </c>
      <c r="E101" s="39" t="s">
        <v>429</v>
      </c>
      <c r="F101" s="440">
        <f>+F99</f>
        <v>60</v>
      </c>
      <c r="G101" s="65">
        <v>0</v>
      </c>
      <c r="H101" s="65">
        <f>+F101*G101</f>
        <v>0</v>
      </c>
    </row>
    <row r="102" spans="2:8" x14ac:dyDescent="0.35">
      <c r="B102" s="159"/>
      <c r="C102" s="94"/>
      <c r="D102" s="45"/>
      <c r="E102" s="39"/>
      <c r="F102" s="440"/>
      <c r="G102" s="65"/>
      <c r="H102" s="65"/>
    </row>
    <row r="103" spans="2:8" x14ac:dyDescent="0.35">
      <c r="B103" s="159" t="s">
        <v>446</v>
      </c>
      <c r="C103" s="94"/>
      <c r="D103" s="45" t="s">
        <v>253</v>
      </c>
      <c r="E103" s="39" t="s">
        <v>429</v>
      </c>
      <c r="F103" s="440">
        <f>+F101</f>
        <v>60</v>
      </c>
      <c r="G103" s="65">
        <v>0</v>
      </c>
      <c r="H103" s="65">
        <f>+F103*G103</f>
        <v>0</v>
      </c>
    </row>
    <row r="104" spans="2:8" x14ac:dyDescent="0.35">
      <c r="B104" s="159"/>
      <c r="C104" s="94"/>
      <c r="D104" s="41"/>
      <c r="E104" s="39"/>
      <c r="F104" s="440"/>
      <c r="G104" s="65"/>
      <c r="H104" s="65"/>
    </row>
    <row r="105" spans="2:8" x14ac:dyDescent="0.35">
      <c r="B105" s="159" t="s">
        <v>176</v>
      </c>
      <c r="C105" s="94"/>
      <c r="D105" s="45" t="s">
        <v>254</v>
      </c>
      <c r="E105" s="39" t="s">
        <v>429</v>
      </c>
      <c r="F105" s="440">
        <f>+F103</f>
        <v>60</v>
      </c>
      <c r="G105" s="65">
        <v>0</v>
      </c>
      <c r="H105" s="65">
        <f>+F105*G105</f>
        <v>0</v>
      </c>
    </row>
    <row r="106" spans="2:8" x14ac:dyDescent="0.35">
      <c r="B106" s="159"/>
      <c r="C106" s="94"/>
      <c r="D106" s="45"/>
      <c r="E106" s="39"/>
      <c r="F106" s="440"/>
      <c r="G106" s="65"/>
      <c r="H106" s="65"/>
    </row>
    <row r="107" spans="2:8" x14ac:dyDescent="0.35">
      <c r="B107" s="159" t="s">
        <v>177</v>
      </c>
      <c r="C107" s="94"/>
      <c r="D107" s="45" t="s">
        <v>255</v>
      </c>
      <c r="E107" s="39" t="s">
        <v>197</v>
      </c>
      <c r="F107" s="440">
        <f>+F105*4</f>
        <v>240</v>
      </c>
      <c r="G107" s="65">
        <v>0</v>
      </c>
      <c r="H107" s="65">
        <f>+F107*G107</f>
        <v>0</v>
      </c>
    </row>
    <row r="108" spans="2:8" x14ac:dyDescent="0.35">
      <c r="B108" s="159"/>
      <c r="C108" s="94"/>
      <c r="D108" s="45"/>
      <c r="E108" s="39"/>
      <c r="F108" s="440"/>
      <c r="G108" s="65"/>
      <c r="H108" s="65"/>
    </row>
    <row r="109" spans="2:8" ht="35" x14ac:dyDescent="0.35">
      <c r="B109" s="159" t="s">
        <v>447</v>
      </c>
      <c r="C109" s="94"/>
      <c r="D109" s="45" t="s">
        <v>198</v>
      </c>
      <c r="E109" s="39" t="s">
        <v>429</v>
      </c>
      <c r="F109" s="440">
        <f>+F105</f>
        <v>60</v>
      </c>
      <c r="G109" s="65">
        <v>0</v>
      </c>
      <c r="H109" s="65">
        <f>+F109*G109</f>
        <v>0</v>
      </c>
    </row>
    <row r="110" spans="2:8" x14ac:dyDescent="0.35">
      <c r="B110" s="159"/>
      <c r="C110" s="94"/>
      <c r="D110" s="45"/>
      <c r="E110" s="39"/>
      <c r="F110" s="440"/>
      <c r="G110" s="65"/>
      <c r="H110" s="65"/>
    </row>
    <row r="111" spans="2:8" x14ac:dyDescent="0.35">
      <c r="B111" s="159" t="s">
        <v>178</v>
      </c>
      <c r="C111" s="94"/>
      <c r="D111" s="45" t="s">
        <v>199</v>
      </c>
      <c r="E111" s="39" t="s">
        <v>429</v>
      </c>
      <c r="F111" s="440">
        <f>+F109</f>
        <v>60</v>
      </c>
      <c r="G111" s="65">
        <v>0</v>
      </c>
      <c r="H111" s="65">
        <f>+F111*G111</f>
        <v>0</v>
      </c>
    </row>
    <row r="112" spans="2:8" x14ac:dyDescent="0.35">
      <c r="B112" s="163"/>
      <c r="C112" s="164"/>
      <c r="D112" s="165"/>
      <c r="E112" s="166"/>
      <c r="F112" s="167"/>
      <c r="G112" s="478"/>
      <c r="H112" s="168"/>
    </row>
    <row r="113" spans="2:9" ht="18" x14ac:dyDescent="0.35">
      <c r="B113" s="135"/>
      <c r="C113" s="136"/>
      <c r="D113" s="169" t="s">
        <v>167</v>
      </c>
      <c r="E113" s="169"/>
      <c r="F113" s="462"/>
      <c r="G113" s="312"/>
      <c r="H113" s="189">
        <f>SUM(H47:H112)</f>
        <v>0</v>
      </c>
      <c r="I113" s="137"/>
    </row>
    <row r="114" spans="2:9" ht="18" x14ac:dyDescent="0.35">
      <c r="B114" s="4"/>
      <c r="C114" s="4"/>
      <c r="D114" s="107"/>
      <c r="E114" s="108"/>
      <c r="F114" s="109"/>
      <c r="G114" s="402"/>
      <c r="H114" s="170"/>
    </row>
    <row r="115" spans="2:9" ht="18" x14ac:dyDescent="0.35">
      <c r="B115" s="110"/>
      <c r="C115" s="110"/>
      <c r="D115" s="111"/>
      <c r="E115" s="112"/>
      <c r="F115" s="6"/>
      <c r="G115" s="387"/>
      <c r="H115" s="171"/>
    </row>
    <row r="116" spans="2:9" x14ac:dyDescent="0.35">
      <c r="B116" s="5"/>
      <c r="C116" s="5"/>
      <c r="D116" s="5"/>
      <c r="E116" s="5"/>
      <c r="F116" s="6"/>
      <c r="G116" s="387"/>
      <c r="H116" s="171"/>
    </row>
    <row r="117" spans="2:9" x14ac:dyDescent="0.35">
      <c r="B117" s="5"/>
      <c r="C117" s="5"/>
      <c r="D117" s="5"/>
      <c r="E117" s="5"/>
      <c r="F117" s="6"/>
      <c r="G117" s="387"/>
      <c r="H117" s="171"/>
    </row>
    <row r="118" spans="2:9" x14ac:dyDescent="0.35">
      <c r="B118" s="5"/>
      <c r="C118" s="5"/>
      <c r="D118" s="5"/>
      <c r="E118" s="5"/>
      <c r="F118" s="6"/>
      <c r="G118" s="387"/>
      <c r="H118" s="171"/>
    </row>
    <row r="119" spans="2:9" x14ac:dyDescent="0.35">
      <c r="B119" s="5"/>
      <c r="C119" s="5"/>
      <c r="D119" s="5"/>
      <c r="E119" s="5"/>
      <c r="F119" s="6"/>
      <c r="G119" s="387"/>
      <c r="H119" s="171"/>
    </row>
    <row r="120" spans="2:9" x14ac:dyDescent="0.35">
      <c r="B120" s="5"/>
      <c r="C120" s="5"/>
      <c r="D120" s="5"/>
      <c r="E120" s="5"/>
      <c r="F120" s="6"/>
      <c r="G120" s="387"/>
      <c r="H120" s="171"/>
    </row>
    <row r="121" spans="2:9" x14ac:dyDescent="0.35">
      <c r="B121" s="5"/>
      <c r="C121" s="5"/>
      <c r="D121" s="5"/>
      <c r="E121" s="5"/>
      <c r="F121" s="6"/>
      <c r="G121" s="387"/>
      <c r="H121" s="171"/>
    </row>
    <row r="122" spans="2:9" x14ac:dyDescent="0.35">
      <c r="B122" s="5"/>
      <c r="C122" s="5"/>
      <c r="D122" s="5"/>
      <c r="E122" s="5"/>
      <c r="F122" s="6"/>
      <c r="G122" s="387"/>
      <c r="H122" s="171"/>
    </row>
    <row r="123" spans="2:9" x14ac:dyDescent="0.35">
      <c r="B123" s="5"/>
      <c r="C123" s="5"/>
      <c r="D123" s="5"/>
      <c r="E123" s="5"/>
      <c r="F123" s="6"/>
      <c r="G123" s="387"/>
      <c r="H123" s="171"/>
    </row>
    <row r="124" spans="2:9" x14ac:dyDescent="0.35">
      <c r="B124" s="5"/>
      <c r="C124" s="5"/>
      <c r="D124" s="5"/>
      <c r="E124" s="5"/>
      <c r="F124" s="6"/>
      <c r="G124" s="387"/>
      <c r="H124" s="171"/>
    </row>
    <row r="125" spans="2:9" x14ac:dyDescent="0.35">
      <c r="B125" s="5"/>
      <c r="C125" s="5"/>
      <c r="D125" s="5"/>
      <c r="E125" s="5"/>
      <c r="F125" s="6"/>
      <c r="G125" s="387"/>
      <c r="H125" s="171"/>
    </row>
    <row r="126" spans="2:9" x14ac:dyDescent="0.35">
      <c r="B126" s="5"/>
      <c r="C126" s="5"/>
      <c r="D126" s="5"/>
      <c r="E126" s="5"/>
      <c r="F126" s="6"/>
      <c r="G126" s="387"/>
      <c r="H126" s="171"/>
    </row>
    <row r="127" spans="2:9" x14ac:dyDescent="0.35">
      <c r="B127" s="5"/>
      <c r="C127" s="5"/>
      <c r="D127" s="5"/>
      <c r="E127" s="5"/>
      <c r="F127" s="6"/>
      <c r="G127" s="387"/>
      <c r="H127" s="171"/>
    </row>
    <row r="128" spans="2:9" x14ac:dyDescent="0.35">
      <c r="B128" s="5"/>
      <c r="C128" s="5"/>
      <c r="D128" s="5"/>
      <c r="E128" s="5"/>
      <c r="F128" s="6"/>
      <c r="G128" s="387"/>
      <c r="H128" s="171"/>
    </row>
    <row r="129" spans="2:8" x14ac:dyDescent="0.35">
      <c r="B129" s="5"/>
      <c r="C129" s="5"/>
      <c r="D129" s="5"/>
      <c r="E129" s="5"/>
      <c r="F129" s="6"/>
      <c r="G129" s="387"/>
      <c r="H129" s="171"/>
    </row>
    <row r="130" spans="2:8" x14ac:dyDescent="0.35">
      <c r="B130" s="5"/>
      <c r="C130" s="5"/>
      <c r="D130" s="5"/>
      <c r="E130" s="5"/>
      <c r="F130" s="6"/>
      <c r="G130" s="387"/>
      <c r="H130" s="171"/>
    </row>
    <row r="131" spans="2:8" x14ac:dyDescent="0.35">
      <c r="B131" s="5"/>
      <c r="C131" s="5"/>
      <c r="D131" s="5"/>
      <c r="E131" s="5"/>
      <c r="F131" s="6"/>
      <c r="G131" s="387"/>
      <c r="H131" s="171"/>
    </row>
    <row r="132" spans="2:8" x14ac:dyDescent="0.35">
      <c r="B132" s="5"/>
      <c r="C132" s="5"/>
      <c r="D132" s="5"/>
      <c r="E132" s="5"/>
      <c r="F132" s="6"/>
      <c r="G132" s="387"/>
      <c r="H132" s="171"/>
    </row>
    <row r="133" spans="2:8" x14ac:dyDescent="0.35">
      <c r="B133" s="5"/>
      <c r="C133" s="5"/>
      <c r="D133" s="5"/>
      <c r="E133" s="5"/>
      <c r="F133" s="6"/>
      <c r="G133" s="387"/>
      <c r="H133" s="171"/>
    </row>
    <row r="134" spans="2:8" x14ac:dyDescent="0.35">
      <c r="B134" s="5"/>
      <c r="C134" s="5"/>
      <c r="D134" s="5"/>
      <c r="E134" s="5"/>
      <c r="F134" s="6"/>
      <c r="G134" s="387"/>
      <c r="H134" s="171"/>
    </row>
    <row r="135" spans="2:8" x14ac:dyDescent="0.35">
      <c r="B135" s="5"/>
      <c r="C135" s="5"/>
      <c r="D135" s="5"/>
      <c r="E135" s="5"/>
      <c r="F135" s="6"/>
      <c r="G135" s="387"/>
      <c r="H135" s="171"/>
    </row>
    <row r="136" spans="2:8" x14ac:dyDescent="0.35">
      <c r="B136" s="5"/>
      <c r="C136" s="5"/>
      <c r="D136" s="5"/>
      <c r="E136" s="5"/>
      <c r="F136" s="6"/>
      <c r="G136" s="387"/>
      <c r="H136" s="171"/>
    </row>
    <row r="137" spans="2:8" x14ac:dyDescent="0.35">
      <c r="B137" s="5"/>
      <c r="C137" s="5"/>
      <c r="D137" s="5"/>
      <c r="E137" s="5"/>
      <c r="F137" s="6"/>
      <c r="G137" s="387"/>
      <c r="H137" s="171"/>
    </row>
    <row r="138" spans="2:8" x14ac:dyDescent="0.35">
      <c r="B138" s="5"/>
      <c r="C138" s="5"/>
      <c r="D138" s="5"/>
      <c r="E138" s="5"/>
      <c r="F138" s="6"/>
      <c r="G138" s="387"/>
      <c r="H138" s="171"/>
    </row>
    <row r="139" spans="2:8" x14ac:dyDescent="0.35">
      <c r="B139" s="5"/>
      <c r="C139" s="5"/>
      <c r="D139" s="5"/>
      <c r="E139" s="5"/>
      <c r="F139" s="6"/>
      <c r="G139" s="387"/>
      <c r="H139" s="171"/>
    </row>
    <row r="140" spans="2:8" x14ac:dyDescent="0.35">
      <c r="B140" s="5"/>
      <c r="C140" s="5"/>
      <c r="D140" s="5"/>
      <c r="E140" s="5"/>
      <c r="F140" s="6"/>
      <c r="G140" s="387"/>
      <c r="H140" s="171"/>
    </row>
    <row r="141" spans="2:8" x14ac:dyDescent="0.35">
      <c r="B141" s="5"/>
      <c r="C141" s="5"/>
      <c r="D141" s="5"/>
      <c r="E141" s="5"/>
      <c r="F141" s="6"/>
      <c r="G141" s="387"/>
      <c r="H141" s="171"/>
    </row>
    <row r="142" spans="2:8" x14ac:dyDescent="0.35">
      <c r="B142" s="5"/>
      <c r="C142" s="5"/>
      <c r="D142" s="5"/>
      <c r="E142" s="5"/>
      <c r="F142" s="6"/>
      <c r="G142" s="387"/>
      <c r="H142" s="171"/>
    </row>
    <row r="143" spans="2:8" x14ac:dyDescent="0.35">
      <c r="B143" s="5"/>
      <c r="C143" s="5"/>
      <c r="D143" s="5"/>
      <c r="E143" s="5"/>
      <c r="F143" s="6"/>
      <c r="G143" s="387"/>
      <c r="H143" s="171"/>
    </row>
    <row r="144" spans="2:8" x14ac:dyDescent="0.35">
      <c r="B144" s="5"/>
      <c r="C144" s="5"/>
      <c r="D144" s="5"/>
      <c r="E144" s="5"/>
      <c r="F144" s="6"/>
      <c r="G144" s="387"/>
      <c r="H144" s="171"/>
    </row>
    <row r="145" spans="2:8" x14ac:dyDescent="0.35">
      <c r="B145" s="5"/>
      <c r="C145" s="5"/>
      <c r="D145" s="5"/>
      <c r="E145" s="5"/>
      <c r="F145" s="6"/>
      <c r="G145" s="387"/>
      <c r="H145" s="171"/>
    </row>
    <row r="146" spans="2:8" x14ac:dyDescent="0.35">
      <c r="B146" s="5"/>
      <c r="C146" s="5"/>
      <c r="D146" s="5"/>
      <c r="E146" s="5"/>
      <c r="F146" s="6"/>
      <c r="G146" s="387"/>
      <c r="H146" s="171"/>
    </row>
    <row r="147" spans="2:8" x14ac:dyDescent="0.35">
      <c r="B147" s="5"/>
      <c r="C147" s="5"/>
      <c r="D147" s="5"/>
      <c r="E147" s="5"/>
      <c r="F147" s="6"/>
      <c r="G147" s="387"/>
      <c r="H147" s="171"/>
    </row>
    <row r="148" spans="2:8" x14ac:dyDescent="0.35">
      <c r="B148" s="5"/>
      <c r="C148" s="5"/>
      <c r="D148" s="5"/>
      <c r="E148" s="5"/>
      <c r="F148" s="6"/>
      <c r="G148" s="387"/>
      <c r="H148" s="171"/>
    </row>
    <row r="149" spans="2:8" x14ac:dyDescent="0.35">
      <c r="B149" s="5"/>
      <c r="C149" s="5"/>
      <c r="D149" s="5"/>
      <c r="E149" s="5"/>
      <c r="F149" s="6"/>
      <c r="G149" s="387"/>
      <c r="H149" s="171"/>
    </row>
    <row r="150" spans="2:8" x14ac:dyDescent="0.35">
      <c r="B150" s="5"/>
      <c r="C150" s="5"/>
      <c r="D150" s="5"/>
      <c r="E150" s="5"/>
      <c r="F150" s="6"/>
      <c r="G150" s="387"/>
      <c r="H150" s="171"/>
    </row>
    <row r="151" spans="2:8" x14ac:dyDescent="0.35">
      <c r="B151" s="5"/>
      <c r="C151" s="5"/>
      <c r="D151" s="5"/>
      <c r="E151" s="5"/>
      <c r="F151" s="6"/>
      <c r="G151" s="387"/>
      <c r="H151" s="171"/>
    </row>
    <row r="152" spans="2:8" x14ac:dyDescent="0.35">
      <c r="B152" s="5"/>
      <c r="C152" s="5"/>
      <c r="D152" s="5"/>
      <c r="E152" s="5"/>
      <c r="F152" s="6"/>
      <c r="G152" s="387"/>
      <c r="H152" s="171"/>
    </row>
    <row r="153" spans="2:8" x14ac:dyDescent="0.35">
      <c r="B153" s="5"/>
      <c r="C153" s="5"/>
      <c r="D153" s="5"/>
      <c r="E153" s="5"/>
      <c r="F153" s="6"/>
      <c r="G153" s="387"/>
      <c r="H153" s="171"/>
    </row>
    <row r="154" spans="2:8" x14ac:dyDescent="0.35">
      <c r="B154" s="5"/>
      <c r="C154" s="5"/>
      <c r="D154" s="5"/>
      <c r="E154" s="5"/>
      <c r="F154" s="6"/>
      <c r="G154" s="387"/>
      <c r="H154" s="171"/>
    </row>
    <row r="155" spans="2:8" x14ac:dyDescent="0.35">
      <c r="B155" s="5"/>
      <c r="C155" s="5"/>
      <c r="D155" s="5"/>
      <c r="E155" s="5"/>
      <c r="F155" s="6"/>
      <c r="G155" s="387"/>
      <c r="H155" s="171"/>
    </row>
    <row r="156" spans="2:8" x14ac:dyDescent="0.35">
      <c r="B156" s="5"/>
      <c r="C156" s="5"/>
      <c r="D156" s="5"/>
      <c r="E156" s="5"/>
      <c r="F156" s="6"/>
      <c r="G156" s="387"/>
      <c r="H156" s="171"/>
    </row>
    <row r="157" spans="2:8" x14ac:dyDescent="0.35">
      <c r="B157" s="5"/>
      <c r="C157" s="5"/>
      <c r="D157" s="5"/>
      <c r="E157" s="5"/>
      <c r="F157" s="6"/>
      <c r="G157" s="387"/>
      <c r="H157" s="171"/>
    </row>
    <row r="158" spans="2:8" x14ac:dyDescent="0.35">
      <c r="B158" s="5"/>
      <c r="C158" s="5"/>
      <c r="D158" s="5"/>
      <c r="E158" s="5"/>
      <c r="F158" s="6"/>
      <c r="G158" s="387"/>
      <c r="H158" s="171"/>
    </row>
    <row r="159" spans="2:8" x14ac:dyDescent="0.35">
      <c r="B159" s="5"/>
      <c r="C159" s="5"/>
      <c r="D159" s="5"/>
      <c r="E159" s="5"/>
      <c r="F159" s="6"/>
      <c r="G159" s="387"/>
      <c r="H159" s="171"/>
    </row>
    <row r="160" spans="2:8" x14ac:dyDescent="0.35">
      <c r="B160" s="5"/>
      <c r="C160" s="5"/>
      <c r="D160" s="5"/>
      <c r="E160" s="5"/>
      <c r="F160" s="6"/>
      <c r="G160" s="387"/>
      <c r="H160" s="171"/>
    </row>
    <row r="161" spans="2:8" x14ac:dyDescent="0.35">
      <c r="B161" s="5"/>
      <c r="C161" s="5"/>
      <c r="D161" s="5"/>
      <c r="E161" s="5"/>
      <c r="F161" s="6"/>
      <c r="G161" s="387"/>
      <c r="H161" s="171"/>
    </row>
    <row r="162" spans="2:8" x14ac:dyDescent="0.35">
      <c r="B162" s="5"/>
      <c r="C162" s="5"/>
      <c r="D162" s="5"/>
      <c r="E162" s="5"/>
      <c r="F162" s="6"/>
      <c r="G162" s="387"/>
      <c r="H162" s="171"/>
    </row>
    <row r="163" spans="2:8" x14ac:dyDescent="0.35">
      <c r="B163" s="5"/>
      <c r="C163" s="5"/>
      <c r="D163" s="5"/>
      <c r="E163" s="5"/>
      <c r="F163" s="6"/>
      <c r="G163" s="387"/>
      <c r="H163" s="171"/>
    </row>
    <row r="164" spans="2:8" x14ac:dyDescent="0.35">
      <c r="B164" s="5"/>
      <c r="C164" s="5"/>
      <c r="D164" s="5"/>
      <c r="E164" s="5"/>
      <c r="F164" s="6"/>
      <c r="G164" s="387"/>
      <c r="H164" s="171"/>
    </row>
    <row r="165" spans="2:8" x14ac:dyDescent="0.35">
      <c r="B165" s="5"/>
      <c r="C165" s="5"/>
      <c r="D165" s="5"/>
      <c r="E165" s="5"/>
      <c r="F165" s="6"/>
      <c r="G165" s="387"/>
      <c r="H165" s="171"/>
    </row>
    <row r="166" spans="2:8" x14ac:dyDescent="0.35">
      <c r="B166" s="5"/>
      <c r="C166" s="5"/>
      <c r="D166" s="5"/>
      <c r="E166" s="5"/>
      <c r="F166" s="6"/>
      <c r="G166" s="387"/>
      <c r="H166" s="171"/>
    </row>
    <row r="167" spans="2:8" x14ac:dyDescent="0.35">
      <c r="B167" s="5"/>
      <c r="C167" s="5"/>
      <c r="D167" s="5"/>
      <c r="E167" s="5"/>
      <c r="F167" s="6"/>
      <c r="G167" s="387"/>
      <c r="H167" s="171"/>
    </row>
    <row r="168" spans="2:8" x14ac:dyDescent="0.35">
      <c r="B168" s="5"/>
      <c r="C168" s="5"/>
      <c r="D168" s="5"/>
      <c r="E168" s="5"/>
      <c r="F168" s="6"/>
      <c r="G168" s="387"/>
      <c r="H168" s="171"/>
    </row>
    <row r="169" spans="2:8" x14ac:dyDescent="0.35">
      <c r="B169" s="5"/>
      <c r="C169" s="5"/>
      <c r="D169" s="5"/>
      <c r="E169" s="5"/>
      <c r="F169" s="6"/>
      <c r="G169" s="387"/>
      <c r="H169" s="171"/>
    </row>
    <row r="170" spans="2:8" x14ac:dyDescent="0.35">
      <c r="B170" s="5"/>
      <c r="C170" s="5"/>
      <c r="D170" s="5"/>
      <c r="E170" s="5"/>
      <c r="F170" s="6"/>
      <c r="G170" s="387"/>
      <c r="H170" s="171"/>
    </row>
    <row r="171" spans="2:8" x14ac:dyDescent="0.35">
      <c r="B171" s="5"/>
      <c r="C171" s="5"/>
      <c r="D171" s="5"/>
      <c r="E171" s="5"/>
      <c r="F171" s="6"/>
      <c r="G171" s="387"/>
      <c r="H171" s="171"/>
    </row>
    <row r="172" spans="2:8" x14ac:dyDescent="0.35">
      <c r="B172" s="5"/>
      <c r="C172" s="5"/>
      <c r="D172" s="5"/>
      <c r="E172" s="5"/>
      <c r="F172" s="6"/>
      <c r="G172" s="387"/>
      <c r="H172" s="171"/>
    </row>
    <row r="173" spans="2:8" x14ac:dyDescent="0.35">
      <c r="B173" s="5"/>
      <c r="C173" s="5"/>
      <c r="D173" s="5"/>
      <c r="E173" s="5"/>
      <c r="F173" s="6"/>
      <c r="G173" s="387"/>
      <c r="H173" s="171"/>
    </row>
    <row r="174" spans="2:8" x14ac:dyDescent="0.35">
      <c r="B174" s="5"/>
      <c r="C174" s="5"/>
      <c r="D174" s="5"/>
      <c r="E174" s="5"/>
      <c r="F174" s="6"/>
      <c r="G174" s="387"/>
      <c r="H174" s="171"/>
    </row>
    <row r="175" spans="2:8" x14ac:dyDescent="0.35">
      <c r="B175" s="5"/>
      <c r="C175" s="5"/>
      <c r="D175" s="5"/>
      <c r="E175" s="5"/>
      <c r="F175" s="6"/>
      <c r="G175" s="387"/>
      <c r="H175" s="171"/>
    </row>
    <row r="176" spans="2:8" x14ac:dyDescent="0.35">
      <c r="B176" s="5"/>
      <c r="C176" s="5"/>
      <c r="D176" s="5"/>
      <c r="E176" s="5"/>
      <c r="F176" s="6"/>
      <c r="G176" s="387"/>
      <c r="H176" s="171"/>
    </row>
    <row r="177" spans="2:8" x14ac:dyDescent="0.35">
      <c r="B177" s="5"/>
      <c r="C177" s="5"/>
      <c r="D177" s="5"/>
      <c r="E177" s="5"/>
      <c r="F177" s="6"/>
      <c r="G177" s="387"/>
      <c r="H177" s="171"/>
    </row>
    <row r="178" spans="2:8" x14ac:dyDescent="0.35">
      <c r="B178" s="5"/>
      <c r="C178" s="5"/>
      <c r="D178" s="5"/>
      <c r="E178" s="5"/>
      <c r="F178" s="6"/>
      <c r="G178" s="387"/>
      <c r="H178" s="171"/>
    </row>
    <row r="179" spans="2:8" x14ac:dyDescent="0.35">
      <c r="B179" s="5"/>
      <c r="C179" s="5"/>
      <c r="D179" s="5"/>
      <c r="E179" s="5"/>
      <c r="F179" s="6"/>
      <c r="G179" s="387"/>
      <c r="H179" s="171"/>
    </row>
    <row r="180" spans="2:8" x14ac:dyDescent="0.35">
      <c r="B180" s="5"/>
      <c r="C180" s="5"/>
      <c r="D180" s="5"/>
      <c r="E180" s="5"/>
      <c r="F180" s="6"/>
      <c r="G180" s="387"/>
      <c r="H180" s="171"/>
    </row>
    <row r="181" spans="2:8" x14ac:dyDescent="0.35">
      <c r="B181" s="5"/>
      <c r="C181" s="5"/>
      <c r="D181" s="5"/>
      <c r="E181" s="5"/>
      <c r="F181" s="6"/>
      <c r="G181" s="387"/>
      <c r="H181" s="171"/>
    </row>
    <row r="182" spans="2:8" x14ac:dyDescent="0.35">
      <c r="B182" s="5"/>
      <c r="C182" s="5"/>
      <c r="D182" s="5"/>
      <c r="E182" s="5"/>
      <c r="F182" s="6"/>
      <c r="G182" s="387"/>
      <c r="H182" s="171"/>
    </row>
    <row r="183" spans="2:8" x14ac:dyDescent="0.35">
      <c r="B183" s="5"/>
      <c r="C183" s="5"/>
      <c r="D183" s="5"/>
      <c r="E183" s="5"/>
      <c r="F183" s="6"/>
      <c r="G183" s="387"/>
      <c r="H183" s="171"/>
    </row>
    <row r="184" spans="2:8" x14ac:dyDescent="0.35">
      <c r="B184" s="5"/>
      <c r="C184" s="5"/>
      <c r="D184" s="5"/>
      <c r="E184" s="5"/>
      <c r="F184" s="6"/>
      <c r="G184" s="387"/>
      <c r="H184" s="171"/>
    </row>
    <row r="185" spans="2:8" x14ac:dyDescent="0.35">
      <c r="B185" s="5"/>
      <c r="C185" s="5"/>
      <c r="D185" s="5"/>
      <c r="E185" s="5"/>
      <c r="F185" s="6"/>
      <c r="G185" s="387"/>
      <c r="H185" s="171"/>
    </row>
    <row r="186" spans="2:8" x14ac:dyDescent="0.35">
      <c r="B186" s="5"/>
      <c r="C186" s="5"/>
      <c r="D186" s="5"/>
      <c r="E186" s="5"/>
      <c r="F186" s="6"/>
      <c r="G186" s="387"/>
      <c r="H186" s="171"/>
    </row>
    <row r="187" spans="2:8" x14ac:dyDescent="0.35">
      <c r="B187" s="5"/>
      <c r="C187" s="5"/>
      <c r="D187" s="5"/>
      <c r="E187" s="5"/>
      <c r="F187" s="6"/>
      <c r="G187" s="387"/>
      <c r="H187" s="171"/>
    </row>
    <row r="188" spans="2:8" x14ac:dyDescent="0.35">
      <c r="B188" s="5"/>
      <c r="C188" s="5"/>
      <c r="D188" s="5"/>
      <c r="E188" s="5"/>
      <c r="F188" s="6"/>
      <c r="G188" s="387"/>
      <c r="H188" s="171"/>
    </row>
    <row r="189" spans="2:8" x14ac:dyDescent="0.35">
      <c r="B189" s="5"/>
      <c r="C189" s="5"/>
      <c r="D189" s="5"/>
      <c r="E189" s="5"/>
      <c r="F189" s="6"/>
      <c r="G189" s="387"/>
      <c r="H189" s="171"/>
    </row>
    <row r="190" spans="2:8" x14ac:dyDescent="0.35">
      <c r="B190" s="5"/>
      <c r="C190" s="5"/>
      <c r="D190" s="5"/>
      <c r="E190" s="5"/>
      <c r="F190" s="6"/>
      <c r="G190" s="387"/>
      <c r="H190" s="171"/>
    </row>
    <row r="191" spans="2:8" x14ac:dyDescent="0.35">
      <c r="B191" s="5"/>
      <c r="C191" s="5"/>
      <c r="D191" s="5"/>
      <c r="E191" s="5"/>
      <c r="F191" s="6"/>
      <c r="G191" s="387"/>
      <c r="H191" s="171"/>
    </row>
    <row r="192" spans="2:8" x14ac:dyDescent="0.35">
      <c r="B192" s="5"/>
      <c r="C192" s="5"/>
      <c r="D192" s="5"/>
      <c r="E192" s="5"/>
      <c r="F192" s="6"/>
      <c r="G192" s="387"/>
      <c r="H192" s="171"/>
    </row>
    <row r="193" spans="2:8" x14ac:dyDescent="0.35">
      <c r="B193" s="5"/>
      <c r="C193" s="5"/>
      <c r="D193" s="5"/>
      <c r="E193" s="5"/>
      <c r="F193" s="6"/>
      <c r="G193" s="387"/>
      <c r="H193" s="171"/>
    </row>
    <row r="194" spans="2:8" x14ac:dyDescent="0.35">
      <c r="B194" s="5"/>
      <c r="C194" s="5"/>
      <c r="D194" s="5"/>
      <c r="E194" s="5"/>
      <c r="F194" s="6"/>
      <c r="G194" s="387"/>
      <c r="H194" s="171"/>
    </row>
    <row r="195" spans="2:8" x14ac:dyDescent="0.35">
      <c r="B195" s="5"/>
      <c r="C195" s="5"/>
      <c r="D195" s="5"/>
      <c r="E195" s="5"/>
      <c r="F195" s="6"/>
      <c r="G195" s="387"/>
      <c r="H195" s="171"/>
    </row>
    <row r="196" spans="2:8" x14ac:dyDescent="0.35">
      <c r="B196" s="5"/>
      <c r="C196" s="5"/>
      <c r="D196" s="5"/>
      <c r="E196" s="5"/>
      <c r="F196" s="6"/>
      <c r="G196" s="387"/>
      <c r="H196" s="171"/>
    </row>
    <row r="197" spans="2:8" x14ac:dyDescent="0.35">
      <c r="B197" s="5"/>
      <c r="C197" s="5"/>
      <c r="D197" s="5"/>
      <c r="E197" s="5"/>
      <c r="F197" s="6"/>
      <c r="G197" s="387"/>
      <c r="H197" s="171"/>
    </row>
    <row r="198" spans="2:8" x14ac:dyDescent="0.35">
      <c r="B198" s="5"/>
      <c r="C198" s="5"/>
      <c r="D198" s="5"/>
      <c r="E198" s="5"/>
      <c r="F198" s="6"/>
      <c r="G198" s="387"/>
      <c r="H198" s="171"/>
    </row>
    <row r="199" spans="2:8" x14ac:dyDescent="0.35">
      <c r="B199" s="5"/>
      <c r="C199" s="5"/>
      <c r="D199" s="5"/>
      <c r="E199" s="5"/>
      <c r="F199" s="6"/>
      <c r="G199" s="387"/>
      <c r="H199" s="171"/>
    </row>
    <row r="200" spans="2:8" x14ac:dyDescent="0.35">
      <c r="B200" s="5"/>
      <c r="C200" s="5"/>
      <c r="D200" s="5"/>
      <c r="E200" s="5"/>
      <c r="F200" s="6"/>
      <c r="G200" s="387"/>
      <c r="H200" s="171"/>
    </row>
    <row r="201" spans="2:8" x14ac:dyDescent="0.35">
      <c r="B201" s="5"/>
      <c r="C201" s="5"/>
      <c r="D201" s="5"/>
      <c r="E201" s="5"/>
      <c r="F201" s="6"/>
      <c r="G201" s="387"/>
      <c r="H201" s="171"/>
    </row>
    <row r="202" spans="2:8" x14ac:dyDescent="0.35">
      <c r="B202" s="5"/>
      <c r="C202" s="5"/>
      <c r="D202" s="5"/>
      <c r="E202" s="5"/>
      <c r="F202" s="6"/>
      <c r="G202" s="387"/>
      <c r="H202" s="171"/>
    </row>
    <row r="203" spans="2:8" x14ac:dyDescent="0.35">
      <c r="B203" s="5"/>
      <c r="C203" s="5"/>
      <c r="D203" s="5"/>
      <c r="E203" s="5"/>
      <c r="F203" s="6"/>
      <c r="G203" s="387"/>
      <c r="H203" s="171"/>
    </row>
    <row r="204" spans="2:8" x14ac:dyDescent="0.35">
      <c r="B204" s="5"/>
      <c r="C204" s="5"/>
      <c r="D204" s="5"/>
      <c r="E204" s="5"/>
      <c r="F204" s="6"/>
      <c r="G204" s="387"/>
      <c r="H204" s="171"/>
    </row>
    <row r="205" spans="2:8" x14ac:dyDescent="0.35">
      <c r="B205" s="5"/>
      <c r="C205" s="5"/>
      <c r="D205" s="5"/>
      <c r="E205" s="5"/>
      <c r="F205" s="6"/>
      <c r="G205" s="387"/>
      <c r="H205" s="171"/>
    </row>
    <row r="206" spans="2:8" x14ac:dyDescent="0.35">
      <c r="B206" s="5"/>
      <c r="C206" s="5"/>
      <c r="D206" s="5"/>
      <c r="E206" s="5"/>
      <c r="F206" s="6"/>
      <c r="G206" s="387"/>
      <c r="H206" s="171"/>
    </row>
    <row r="207" spans="2:8" x14ac:dyDescent="0.35">
      <c r="B207" s="5"/>
      <c r="C207" s="5"/>
      <c r="D207" s="5"/>
      <c r="E207" s="5"/>
      <c r="F207" s="6"/>
      <c r="G207" s="387"/>
      <c r="H207" s="171"/>
    </row>
    <row r="208" spans="2:8" x14ac:dyDescent="0.35">
      <c r="B208" s="5"/>
      <c r="C208" s="5"/>
      <c r="D208" s="5"/>
      <c r="E208" s="5"/>
      <c r="F208" s="6"/>
      <c r="G208" s="387"/>
      <c r="H208" s="171"/>
    </row>
    <row r="209" spans="2:8" x14ac:dyDescent="0.35">
      <c r="B209" s="5"/>
      <c r="C209" s="5"/>
      <c r="D209" s="5"/>
      <c r="E209" s="5"/>
      <c r="F209" s="6"/>
      <c r="G209" s="387"/>
      <c r="H209" s="171"/>
    </row>
    <row r="210" spans="2:8" x14ac:dyDescent="0.35">
      <c r="B210" s="5"/>
      <c r="C210" s="5"/>
      <c r="D210" s="5"/>
      <c r="E210" s="5"/>
      <c r="F210" s="6"/>
      <c r="G210" s="387"/>
      <c r="H210" s="171"/>
    </row>
    <row r="211" spans="2:8" x14ac:dyDescent="0.35">
      <c r="B211" s="5"/>
      <c r="C211" s="5"/>
      <c r="D211" s="5"/>
      <c r="E211" s="5"/>
      <c r="F211" s="6"/>
      <c r="G211" s="387"/>
      <c r="H211" s="171"/>
    </row>
    <row r="212" spans="2:8" x14ac:dyDescent="0.35">
      <c r="B212" s="5"/>
      <c r="C212" s="5"/>
      <c r="D212" s="5"/>
      <c r="E212" s="5"/>
      <c r="F212" s="6"/>
      <c r="G212" s="387"/>
      <c r="H212" s="171"/>
    </row>
    <row r="213" spans="2:8" x14ac:dyDescent="0.35">
      <c r="B213" s="5"/>
      <c r="C213" s="5"/>
      <c r="D213" s="5"/>
      <c r="E213" s="5"/>
      <c r="F213" s="6"/>
      <c r="G213" s="387"/>
      <c r="H213" s="171"/>
    </row>
    <row r="214" spans="2:8" x14ac:dyDescent="0.35">
      <c r="B214" s="5"/>
      <c r="C214" s="5"/>
      <c r="D214" s="5"/>
      <c r="E214" s="5"/>
      <c r="F214" s="6"/>
      <c r="G214" s="387"/>
      <c r="H214" s="171"/>
    </row>
    <row r="215" spans="2:8" x14ac:dyDescent="0.35">
      <c r="B215" s="5"/>
      <c r="C215" s="5"/>
      <c r="D215" s="5"/>
      <c r="E215" s="5"/>
      <c r="F215" s="6"/>
      <c r="G215" s="387"/>
      <c r="H215" s="171"/>
    </row>
    <row r="216" spans="2:8" x14ac:dyDescent="0.35">
      <c r="B216" s="5"/>
      <c r="C216" s="5"/>
      <c r="D216" s="5"/>
      <c r="E216" s="5"/>
      <c r="F216" s="6"/>
      <c r="G216" s="387"/>
      <c r="H216" s="171"/>
    </row>
    <row r="217" spans="2:8" x14ac:dyDescent="0.35">
      <c r="B217" s="5"/>
      <c r="C217" s="5"/>
      <c r="D217" s="5"/>
      <c r="E217" s="5"/>
      <c r="F217" s="6"/>
      <c r="G217" s="387"/>
      <c r="H217" s="171"/>
    </row>
    <row r="218" spans="2:8" x14ac:dyDescent="0.35">
      <c r="B218" s="5"/>
      <c r="C218" s="5"/>
      <c r="D218" s="5"/>
      <c r="E218" s="5"/>
      <c r="F218" s="6"/>
      <c r="G218" s="387"/>
      <c r="H218" s="171"/>
    </row>
    <row r="219" spans="2:8" x14ac:dyDescent="0.35">
      <c r="B219" s="5"/>
      <c r="C219" s="5"/>
      <c r="D219" s="5"/>
      <c r="E219" s="5"/>
      <c r="F219" s="6"/>
      <c r="G219" s="387"/>
      <c r="H219" s="171"/>
    </row>
    <row r="220" spans="2:8" x14ac:dyDescent="0.35">
      <c r="B220" s="5"/>
      <c r="C220" s="5"/>
      <c r="D220" s="5"/>
      <c r="E220" s="5"/>
      <c r="F220" s="6"/>
      <c r="G220" s="387"/>
      <c r="H220" s="171"/>
    </row>
    <row r="221" spans="2:8" x14ac:dyDescent="0.35">
      <c r="B221" s="5"/>
      <c r="C221" s="5"/>
      <c r="D221" s="5"/>
      <c r="E221" s="5"/>
      <c r="F221" s="6"/>
      <c r="G221" s="387"/>
      <c r="H221" s="171"/>
    </row>
    <row r="222" spans="2:8" x14ac:dyDescent="0.35">
      <c r="B222" s="5"/>
      <c r="C222" s="5"/>
      <c r="D222" s="5"/>
      <c r="E222" s="5"/>
      <c r="F222" s="6"/>
      <c r="G222" s="387"/>
      <c r="H222" s="171"/>
    </row>
    <row r="223" spans="2:8" x14ac:dyDescent="0.35">
      <c r="B223" s="5"/>
      <c r="C223" s="5"/>
      <c r="D223" s="5"/>
      <c r="E223" s="5"/>
      <c r="F223" s="6"/>
      <c r="G223" s="387"/>
      <c r="H223" s="171"/>
    </row>
    <row r="224" spans="2:8" x14ac:dyDescent="0.35">
      <c r="B224" s="5"/>
      <c r="C224" s="5"/>
      <c r="D224" s="5"/>
      <c r="E224" s="5"/>
      <c r="F224" s="6"/>
      <c r="G224" s="387"/>
      <c r="H224" s="171"/>
    </row>
    <row r="225" spans="2:8" x14ac:dyDescent="0.35">
      <c r="B225" s="5"/>
      <c r="C225" s="5"/>
      <c r="D225" s="5"/>
      <c r="E225" s="5"/>
      <c r="F225" s="6"/>
      <c r="G225" s="387"/>
      <c r="H225" s="171"/>
    </row>
    <row r="226" spans="2:8" x14ac:dyDescent="0.35">
      <c r="B226" s="5"/>
      <c r="C226" s="5"/>
      <c r="D226" s="5"/>
      <c r="E226" s="5"/>
      <c r="F226" s="6"/>
      <c r="G226" s="387"/>
      <c r="H226" s="171"/>
    </row>
    <row r="227" spans="2:8" x14ac:dyDescent="0.35">
      <c r="B227" s="5"/>
      <c r="C227" s="5"/>
      <c r="D227" s="5"/>
      <c r="E227" s="5"/>
      <c r="F227" s="6"/>
      <c r="G227" s="387"/>
      <c r="H227" s="171"/>
    </row>
    <row r="228" spans="2:8" x14ac:dyDescent="0.35">
      <c r="B228" s="5"/>
      <c r="C228" s="5"/>
      <c r="D228" s="5"/>
      <c r="E228" s="5"/>
      <c r="F228" s="6"/>
      <c r="G228" s="387"/>
      <c r="H228" s="171"/>
    </row>
    <row r="229" spans="2:8" x14ac:dyDescent="0.35">
      <c r="B229" s="5"/>
      <c r="C229" s="5"/>
      <c r="D229" s="5"/>
      <c r="E229" s="5"/>
      <c r="F229" s="6"/>
      <c r="G229" s="387"/>
      <c r="H229" s="171"/>
    </row>
    <row r="230" spans="2:8" x14ac:dyDescent="0.35">
      <c r="B230" s="5"/>
      <c r="C230" s="5"/>
      <c r="D230" s="5"/>
      <c r="E230" s="5"/>
      <c r="F230" s="6"/>
      <c r="G230" s="387"/>
      <c r="H230" s="171"/>
    </row>
    <row r="231" spans="2:8" x14ac:dyDescent="0.35">
      <c r="B231" s="5"/>
      <c r="C231" s="5"/>
      <c r="D231" s="5"/>
      <c r="E231" s="5"/>
      <c r="F231" s="6"/>
      <c r="G231" s="387"/>
      <c r="H231" s="171"/>
    </row>
    <row r="232" spans="2:8" x14ac:dyDescent="0.35">
      <c r="B232" s="5"/>
      <c r="C232" s="5"/>
      <c r="D232" s="5"/>
      <c r="E232" s="5"/>
      <c r="F232" s="6"/>
      <c r="G232" s="387"/>
      <c r="H232" s="171"/>
    </row>
    <row r="233" spans="2:8" x14ac:dyDescent="0.35">
      <c r="B233" s="5"/>
      <c r="C233" s="5"/>
      <c r="D233" s="5"/>
      <c r="E233" s="5"/>
      <c r="F233" s="6"/>
      <c r="G233" s="387"/>
      <c r="H233" s="171"/>
    </row>
    <row r="234" spans="2:8" x14ac:dyDescent="0.35">
      <c r="B234" s="5"/>
      <c r="C234" s="5"/>
      <c r="D234" s="5"/>
      <c r="E234" s="5"/>
      <c r="F234" s="6"/>
      <c r="G234" s="387"/>
      <c r="H234" s="171"/>
    </row>
    <row r="235" spans="2:8" x14ac:dyDescent="0.35">
      <c r="B235" s="5"/>
      <c r="C235" s="5"/>
      <c r="D235" s="5"/>
      <c r="E235" s="5"/>
      <c r="F235" s="6"/>
      <c r="G235" s="387"/>
      <c r="H235" s="171"/>
    </row>
    <row r="236" spans="2:8" x14ac:dyDescent="0.35">
      <c r="B236" s="5"/>
      <c r="C236" s="5"/>
      <c r="D236" s="5"/>
      <c r="E236" s="5"/>
      <c r="F236" s="6"/>
      <c r="G236" s="387"/>
      <c r="H236" s="171"/>
    </row>
    <row r="237" spans="2:8" x14ac:dyDescent="0.35">
      <c r="B237" s="5"/>
      <c r="C237" s="5"/>
      <c r="D237" s="5"/>
      <c r="E237" s="5"/>
      <c r="F237" s="6"/>
      <c r="G237" s="387"/>
      <c r="H237" s="171"/>
    </row>
    <row r="238" spans="2:8" x14ac:dyDescent="0.35">
      <c r="B238" s="5"/>
      <c r="C238" s="5"/>
      <c r="D238" s="5"/>
      <c r="E238" s="5"/>
      <c r="F238" s="6"/>
      <c r="G238" s="387"/>
      <c r="H238" s="171"/>
    </row>
    <row r="239" spans="2:8" x14ac:dyDescent="0.35">
      <c r="B239" s="5"/>
      <c r="C239" s="5"/>
      <c r="D239" s="5"/>
      <c r="E239" s="5"/>
      <c r="F239" s="6"/>
      <c r="G239" s="387"/>
      <c r="H239" s="171"/>
    </row>
    <row r="240" spans="2:8" x14ac:dyDescent="0.35">
      <c r="B240" s="5"/>
      <c r="C240" s="5"/>
      <c r="D240" s="5"/>
      <c r="E240" s="5"/>
      <c r="F240" s="6"/>
      <c r="G240" s="387"/>
      <c r="H240" s="171"/>
    </row>
    <row r="241" spans="2:8" x14ac:dyDescent="0.35">
      <c r="B241" s="5"/>
      <c r="C241" s="5"/>
      <c r="D241" s="5"/>
      <c r="E241" s="5"/>
      <c r="F241" s="6"/>
      <c r="G241" s="387"/>
      <c r="H241" s="171"/>
    </row>
    <row r="242" spans="2:8" x14ac:dyDescent="0.35">
      <c r="B242" s="5"/>
      <c r="C242" s="5"/>
      <c r="D242" s="5"/>
      <c r="E242" s="5"/>
      <c r="F242" s="6"/>
      <c r="G242" s="387"/>
      <c r="H242" s="171"/>
    </row>
    <row r="243" spans="2:8" x14ac:dyDescent="0.35">
      <c r="B243" s="5"/>
      <c r="C243" s="5"/>
      <c r="D243" s="5"/>
      <c r="E243" s="5"/>
      <c r="F243" s="6"/>
      <c r="G243" s="387"/>
      <c r="H243" s="171"/>
    </row>
    <row r="244" spans="2:8" x14ac:dyDescent="0.35">
      <c r="B244" s="5"/>
      <c r="C244" s="5"/>
      <c r="D244" s="5"/>
      <c r="E244" s="5"/>
      <c r="F244" s="6"/>
      <c r="G244" s="387"/>
      <c r="H244" s="171"/>
    </row>
    <row r="245" spans="2:8" x14ac:dyDescent="0.35">
      <c r="B245" s="5"/>
      <c r="C245" s="5"/>
      <c r="D245" s="5"/>
      <c r="E245" s="5"/>
      <c r="F245" s="6"/>
      <c r="G245" s="387"/>
      <c r="H245" s="171"/>
    </row>
    <row r="246" spans="2:8" x14ac:dyDescent="0.35">
      <c r="B246" s="5"/>
      <c r="C246" s="5"/>
      <c r="D246" s="5"/>
      <c r="E246" s="5"/>
      <c r="F246" s="6"/>
      <c r="G246" s="387"/>
      <c r="H246" s="171"/>
    </row>
    <row r="247" spans="2:8" x14ac:dyDescent="0.35">
      <c r="B247" s="5"/>
      <c r="C247" s="5"/>
      <c r="D247" s="5"/>
      <c r="E247" s="5"/>
      <c r="F247" s="6"/>
      <c r="G247" s="387"/>
      <c r="H247" s="171"/>
    </row>
    <row r="248" spans="2:8" x14ac:dyDescent="0.35">
      <c r="B248" s="5"/>
      <c r="C248" s="5"/>
      <c r="D248" s="5"/>
      <c r="E248" s="5"/>
      <c r="F248" s="6"/>
      <c r="G248" s="387"/>
      <c r="H248" s="171"/>
    </row>
    <row r="249" spans="2:8" x14ac:dyDescent="0.35">
      <c r="B249" s="5"/>
      <c r="C249" s="5"/>
      <c r="D249" s="5"/>
      <c r="E249" s="5"/>
      <c r="F249" s="6"/>
      <c r="G249" s="387"/>
      <c r="H249" s="171"/>
    </row>
    <row r="250" spans="2:8" x14ac:dyDescent="0.35">
      <c r="B250" s="5"/>
      <c r="C250" s="5"/>
      <c r="D250" s="5"/>
      <c r="E250" s="5"/>
      <c r="F250" s="6"/>
      <c r="G250" s="387"/>
      <c r="H250" s="171"/>
    </row>
    <row r="251" spans="2:8" x14ac:dyDescent="0.35">
      <c r="B251" s="5"/>
      <c r="C251" s="5"/>
      <c r="D251" s="5"/>
      <c r="E251" s="5"/>
      <c r="F251" s="6"/>
      <c r="G251" s="387"/>
      <c r="H251" s="171"/>
    </row>
    <row r="252" spans="2:8" x14ac:dyDescent="0.35">
      <c r="B252" s="5"/>
      <c r="C252" s="5"/>
      <c r="D252" s="5"/>
      <c r="E252" s="5"/>
      <c r="F252" s="6"/>
      <c r="G252" s="387"/>
      <c r="H252" s="171"/>
    </row>
    <row r="253" spans="2:8" x14ac:dyDescent="0.35">
      <c r="B253" s="5"/>
      <c r="C253" s="5"/>
      <c r="D253" s="5"/>
      <c r="E253" s="5"/>
      <c r="F253" s="6"/>
      <c r="G253" s="387"/>
      <c r="H253" s="171"/>
    </row>
    <row r="254" spans="2:8" x14ac:dyDescent="0.35">
      <c r="B254" s="5"/>
      <c r="C254" s="5"/>
      <c r="D254" s="5"/>
      <c r="E254" s="5"/>
      <c r="F254" s="6"/>
      <c r="G254" s="387"/>
      <c r="H254" s="171"/>
    </row>
    <row r="255" spans="2:8" x14ac:dyDescent="0.35">
      <c r="B255" s="5"/>
      <c r="C255" s="5"/>
      <c r="D255" s="5"/>
      <c r="E255" s="5"/>
      <c r="F255" s="6"/>
      <c r="G255" s="387"/>
      <c r="H255" s="171"/>
    </row>
    <row r="256" spans="2:8" x14ac:dyDescent="0.35">
      <c r="B256" s="5"/>
      <c r="C256" s="5"/>
      <c r="D256" s="5"/>
      <c r="E256" s="5"/>
      <c r="F256" s="6"/>
      <c r="G256" s="387"/>
      <c r="H256" s="171"/>
    </row>
    <row r="257" spans="2:8" x14ac:dyDescent="0.35">
      <c r="B257" s="5"/>
      <c r="C257" s="5"/>
      <c r="D257" s="5"/>
      <c r="E257" s="5"/>
      <c r="F257" s="6"/>
      <c r="G257" s="387"/>
      <c r="H257" s="171"/>
    </row>
    <row r="258" spans="2:8" x14ac:dyDescent="0.35">
      <c r="B258" s="5"/>
      <c r="C258" s="5"/>
      <c r="D258" s="5"/>
      <c r="E258" s="5"/>
      <c r="F258" s="6"/>
      <c r="G258" s="387"/>
      <c r="H258" s="171"/>
    </row>
    <row r="259" spans="2:8" x14ac:dyDescent="0.35">
      <c r="B259" s="5"/>
      <c r="C259" s="5"/>
      <c r="D259" s="5"/>
      <c r="E259" s="5"/>
      <c r="F259" s="6"/>
      <c r="G259" s="387"/>
      <c r="H259" s="171"/>
    </row>
    <row r="260" spans="2:8" x14ac:dyDescent="0.35">
      <c r="B260" s="5"/>
      <c r="C260" s="5"/>
      <c r="D260" s="5"/>
      <c r="E260" s="5"/>
      <c r="F260" s="6"/>
      <c r="G260" s="387"/>
      <c r="H260" s="171"/>
    </row>
    <row r="261" spans="2:8" x14ac:dyDescent="0.35">
      <c r="B261" s="5"/>
      <c r="C261" s="5"/>
      <c r="D261" s="5"/>
      <c r="E261" s="5"/>
      <c r="F261" s="6"/>
      <c r="G261" s="387"/>
      <c r="H261" s="171"/>
    </row>
    <row r="262" spans="2:8" x14ac:dyDescent="0.35">
      <c r="B262" s="5"/>
      <c r="C262" s="5"/>
      <c r="D262" s="5"/>
      <c r="E262" s="5"/>
      <c r="F262" s="6"/>
      <c r="G262" s="387"/>
      <c r="H262" s="171"/>
    </row>
    <row r="263" spans="2:8" x14ac:dyDescent="0.35">
      <c r="B263" s="5"/>
      <c r="C263" s="5"/>
      <c r="D263" s="5"/>
      <c r="E263" s="5"/>
      <c r="F263" s="6"/>
      <c r="G263" s="387"/>
      <c r="H263" s="171"/>
    </row>
    <row r="264" spans="2:8" x14ac:dyDescent="0.35">
      <c r="B264" s="5"/>
      <c r="C264" s="5"/>
      <c r="D264" s="5"/>
      <c r="E264" s="5"/>
      <c r="F264" s="6"/>
      <c r="G264" s="387"/>
      <c r="H264" s="171"/>
    </row>
  </sheetData>
  <phoneticPr fontId="23" type="noConversion"/>
  <pageMargins left="0.7" right="0.7" top="0.75" bottom="0.75" header="0.3" footer="0.3"/>
  <pageSetup scale="4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65292-4B13-4C47-94E1-DBFE63A0D46E}">
  <sheetPr codeName="Sheet6"/>
  <dimension ref="B1:H36"/>
  <sheetViews>
    <sheetView topLeftCell="A18" zoomScale="70" zoomScaleNormal="70" workbookViewId="0">
      <selection activeCell="K28" sqref="K28"/>
    </sheetView>
  </sheetViews>
  <sheetFormatPr defaultRowHeight="14.5" x14ac:dyDescent="0.35"/>
  <cols>
    <col min="1" max="1" width="3.453125" customWidth="1"/>
    <col min="2" max="2" width="17.7265625" customWidth="1"/>
    <col min="3" max="3" width="17.81640625" customWidth="1"/>
    <col min="4" max="4" width="41.81640625" customWidth="1"/>
    <col min="5" max="5" width="13.453125" customWidth="1"/>
    <col min="6" max="6" width="15.54296875" style="454" customWidth="1"/>
    <col min="7" max="7" width="16.81640625" style="476" customWidth="1"/>
    <col min="8" max="8" width="22" customWidth="1"/>
  </cols>
  <sheetData>
    <row r="1" spans="2:8" ht="18" x14ac:dyDescent="0.4">
      <c r="B1" s="266"/>
      <c r="C1" s="253"/>
      <c r="D1" s="69"/>
      <c r="E1" s="69"/>
      <c r="F1" s="70"/>
      <c r="G1" s="473"/>
      <c r="H1" s="274"/>
    </row>
    <row r="2" spans="2:8" ht="18" x14ac:dyDescent="0.4">
      <c r="B2" s="266"/>
      <c r="C2" s="253"/>
      <c r="D2" s="69"/>
      <c r="E2" s="69"/>
      <c r="F2" s="70"/>
      <c r="G2" s="473"/>
      <c r="H2" s="274"/>
    </row>
    <row r="3" spans="2:8" ht="18" x14ac:dyDescent="0.4">
      <c r="B3" s="266"/>
      <c r="C3" s="253"/>
      <c r="D3" s="69"/>
      <c r="E3" s="69"/>
      <c r="F3" s="70"/>
      <c r="G3" s="473"/>
      <c r="H3" s="274"/>
    </row>
    <row r="4" spans="2:8" ht="18" x14ac:dyDescent="0.4">
      <c r="B4" s="266"/>
      <c r="C4" s="253"/>
      <c r="D4" s="69"/>
      <c r="E4" s="69"/>
      <c r="F4" s="70"/>
      <c r="G4" s="473"/>
      <c r="H4" s="274"/>
    </row>
    <row r="5" spans="2:8" ht="18" x14ac:dyDescent="0.4">
      <c r="B5" s="266"/>
      <c r="C5" s="253"/>
      <c r="D5" s="69"/>
      <c r="E5" s="69"/>
      <c r="F5" s="70"/>
      <c r="G5" s="473"/>
      <c r="H5" s="274"/>
    </row>
    <row r="6" spans="2:8" ht="18" x14ac:dyDescent="0.4">
      <c r="B6" s="71"/>
      <c r="C6" s="144"/>
      <c r="D6" s="73"/>
      <c r="E6" s="73"/>
      <c r="F6" s="74"/>
      <c r="G6" s="474"/>
      <c r="H6" s="275"/>
    </row>
    <row r="7" spans="2:8" ht="36.5" thickBot="1" x14ac:dyDescent="0.4">
      <c r="B7" s="75" t="s">
        <v>0</v>
      </c>
      <c r="C7" s="75" t="s">
        <v>8</v>
      </c>
      <c r="D7" s="75" t="s">
        <v>1</v>
      </c>
      <c r="E7" s="76" t="s">
        <v>2</v>
      </c>
      <c r="F7" s="77" t="s">
        <v>3</v>
      </c>
      <c r="G7" s="78" t="s">
        <v>345</v>
      </c>
      <c r="H7" s="78" t="s">
        <v>344</v>
      </c>
    </row>
    <row r="8" spans="2:8" s="1" customFormat="1" ht="13" customHeight="1" x14ac:dyDescent="0.35">
      <c r="B8" s="79"/>
      <c r="C8" s="80"/>
      <c r="D8" s="146"/>
      <c r="E8" s="147"/>
      <c r="F8" s="82"/>
      <c r="G8" s="307"/>
      <c r="H8" s="145"/>
    </row>
    <row r="9" spans="2:8" s="1" customFormat="1" ht="18" x14ac:dyDescent="0.4">
      <c r="B9" s="79"/>
      <c r="C9" s="80"/>
      <c r="D9" s="38" t="s">
        <v>406</v>
      </c>
      <c r="E9" s="39"/>
      <c r="F9" s="440"/>
      <c r="G9" s="65"/>
      <c r="H9" s="145"/>
    </row>
    <row r="10" spans="2:8" s="1" customFormat="1" ht="18" x14ac:dyDescent="0.4">
      <c r="B10" s="79"/>
      <c r="C10" s="80"/>
      <c r="D10" s="38" t="s">
        <v>12</v>
      </c>
      <c r="E10" s="40"/>
      <c r="F10" s="446"/>
      <c r="G10" s="223"/>
      <c r="H10" s="145"/>
    </row>
    <row r="11" spans="2:8" ht="18" x14ac:dyDescent="0.35">
      <c r="B11" s="79"/>
      <c r="C11" s="80"/>
      <c r="D11" s="41"/>
      <c r="E11" s="39"/>
      <c r="F11" s="440"/>
      <c r="G11" s="65"/>
      <c r="H11" s="145"/>
    </row>
    <row r="12" spans="2:8" ht="36" x14ac:dyDescent="0.4">
      <c r="B12" s="79"/>
      <c r="C12" s="80"/>
      <c r="D12" s="38" t="s">
        <v>448</v>
      </c>
      <c r="E12" s="39"/>
      <c r="F12" s="440"/>
      <c r="G12" s="65"/>
      <c r="H12" s="145"/>
    </row>
    <row r="13" spans="2:8" ht="18" x14ac:dyDescent="0.4">
      <c r="B13" s="115"/>
      <c r="C13" s="116"/>
      <c r="D13" s="431"/>
      <c r="E13" s="54"/>
      <c r="F13" s="440"/>
      <c r="G13" s="65"/>
      <c r="H13" s="145"/>
    </row>
    <row r="14" spans="2:8" ht="54" x14ac:dyDescent="0.35">
      <c r="B14" s="79"/>
      <c r="C14" s="80"/>
      <c r="D14" s="42" t="s">
        <v>151</v>
      </c>
      <c r="E14" s="54"/>
      <c r="F14" s="440"/>
      <c r="G14" s="65"/>
      <c r="H14" s="145"/>
    </row>
    <row r="15" spans="2:8" s="323" customFormat="1" ht="18" x14ac:dyDescent="0.4">
      <c r="B15" s="320">
        <v>1</v>
      </c>
      <c r="C15" s="321"/>
      <c r="D15" s="322" t="s">
        <v>348</v>
      </c>
      <c r="E15" s="54" t="s">
        <v>349</v>
      </c>
      <c r="F15" s="440">
        <f>+'4. Hostel Cleaning &amp; Hygiene'!F105/3</f>
        <v>20</v>
      </c>
      <c r="G15" s="65">
        <v>0</v>
      </c>
      <c r="H15" s="479">
        <f>+F15*G15</f>
        <v>0</v>
      </c>
    </row>
    <row r="16" spans="2:8" s="323" customFormat="1" ht="17.5" x14ac:dyDescent="0.35">
      <c r="B16" s="327"/>
      <c r="C16" s="327"/>
      <c r="D16" s="326"/>
      <c r="E16" s="54"/>
      <c r="F16" s="440"/>
      <c r="G16" s="65"/>
      <c r="H16" s="479"/>
    </row>
    <row r="17" spans="2:8" s="323" customFormat="1" ht="17.5" x14ac:dyDescent="0.35">
      <c r="B17" s="327">
        <v>2</v>
      </c>
      <c r="C17" s="327"/>
      <c r="D17" s="326" t="s">
        <v>369</v>
      </c>
      <c r="E17" s="54" t="s">
        <v>179</v>
      </c>
      <c r="F17" s="440">
        <f>'3 Cleaning &amp; Hygiene'!F47</f>
        <v>60</v>
      </c>
      <c r="G17" s="65">
        <v>0</v>
      </c>
      <c r="H17" s="479">
        <f>F17*G17</f>
        <v>0</v>
      </c>
    </row>
    <row r="18" spans="2:8" s="323" customFormat="1" ht="17.5" x14ac:dyDescent="0.35">
      <c r="B18" s="327"/>
      <c r="C18" s="327"/>
      <c r="D18" s="326"/>
      <c r="E18" s="54"/>
      <c r="F18" s="440"/>
      <c r="G18" s="65"/>
      <c r="H18" s="479"/>
    </row>
    <row r="19" spans="2:8" s="323" customFormat="1" ht="17.5" x14ac:dyDescent="0.35">
      <c r="B19" s="320">
        <v>3</v>
      </c>
      <c r="C19" s="327"/>
      <c r="D19" s="326" t="s">
        <v>370</v>
      </c>
      <c r="E19" s="54" t="s">
        <v>179</v>
      </c>
      <c r="F19" s="440">
        <f>+F17</f>
        <v>60</v>
      </c>
      <c r="G19" s="65">
        <v>0</v>
      </c>
      <c r="H19" s="479">
        <f t="shared" ref="H19" si="0">+F19*G19</f>
        <v>0</v>
      </c>
    </row>
    <row r="20" spans="2:8" s="323" customFormat="1" ht="17.5" x14ac:dyDescent="0.35">
      <c r="B20" s="327"/>
      <c r="C20" s="327"/>
      <c r="D20" s="326"/>
      <c r="E20" s="54"/>
      <c r="F20" s="440"/>
      <c r="G20" s="65"/>
      <c r="H20" s="479"/>
    </row>
    <row r="21" spans="2:8" s="323" customFormat="1" ht="35" x14ac:dyDescent="0.35">
      <c r="B21" s="327">
        <v>4</v>
      </c>
      <c r="C21" s="328"/>
      <c r="D21" s="322" t="s">
        <v>244</v>
      </c>
      <c r="E21" s="54" t="s">
        <v>179</v>
      </c>
      <c r="F21" s="440">
        <f>+F19</f>
        <v>60</v>
      </c>
      <c r="G21" s="65">
        <v>0</v>
      </c>
      <c r="H21" s="479">
        <f t="shared" ref="H21" si="1">F21*G21</f>
        <v>0</v>
      </c>
    </row>
    <row r="22" spans="2:8" s="323" customFormat="1" ht="17.5" x14ac:dyDescent="0.35">
      <c r="B22" s="327"/>
      <c r="C22" s="298"/>
      <c r="D22" s="299"/>
      <c r="E22" s="54"/>
      <c r="F22" s="440"/>
      <c r="G22" s="65"/>
      <c r="H22" s="479"/>
    </row>
    <row r="23" spans="2:8" s="323" customFormat="1" ht="35" x14ac:dyDescent="0.35">
      <c r="B23" s="320">
        <v>5</v>
      </c>
      <c r="C23" s="142"/>
      <c r="D23" s="283" t="s">
        <v>371</v>
      </c>
      <c r="E23" s="54" t="s">
        <v>179</v>
      </c>
      <c r="F23" s="440">
        <f>+F21</f>
        <v>60</v>
      </c>
      <c r="G23" s="65">
        <v>0</v>
      </c>
      <c r="H23" s="479">
        <f t="shared" ref="H23" si="2">+F23*G23</f>
        <v>0</v>
      </c>
    </row>
    <row r="24" spans="2:8" s="323" customFormat="1" ht="17.5" x14ac:dyDescent="0.35">
      <c r="B24" s="327"/>
      <c r="C24" s="298"/>
      <c r="D24" s="299"/>
      <c r="E24" s="54"/>
      <c r="F24" s="440"/>
      <c r="G24" s="65"/>
      <c r="H24" s="479"/>
    </row>
    <row r="25" spans="2:8" s="323" customFormat="1" ht="17.5" x14ac:dyDescent="0.35">
      <c r="B25" s="327">
        <v>6</v>
      </c>
      <c r="C25" s="328"/>
      <c r="D25" s="329" t="s">
        <v>367</v>
      </c>
      <c r="E25" s="54" t="s">
        <v>179</v>
      </c>
      <c r="F25" s="440">
        <f>+F23</f>
        <v>60</v>
      </c>
      <c r="G25" s="65">
        <v>0</v>
      </c>
      <c r="H25" s="479">
        <f t="shared" ref="H25" si="3">F25*G25</f>
        <v>0</v>
      </c>
    </row>
    <row r="26" spans="2:8" s="323" customFormat="1" ht="17.5" x14ac:dyDescent="0.35">
      <c r="B26" s="327"/>
      <c r="C26" s="298"/>
      <c r="D26" s="299"/>
      <c r="E26" s="54"/>
      <c r="F26" s="440"/>
      <c r="G26" s="65"/>
      <c r="H26" s="479"/>
    </row>
    <row r="27" spans="2:8" s="323" customFormat="1" ht="35" x14ac:dyDescent="0.35">
      <c r="B27" s="320">
        <v>7</v>
      </c>
      <c r="C27" s="328"/>
      <c r="D27" s="329" t="s">
        <v>340</v>
      </c>
      <c r="E27" s="54" t="s">
        <v>179</v>
      </c>
      <c r="F27" s="440">
        <f>+F25</f>
        <v>60</v>
      </c>
      <c r="G27" s="65">
        <v>0</v>
      </c>
      <c r="H27" s="479">
        <f t="shared" ref="H27" si="4">+F27*G27</f>
        <v>0</v>
      </c>
    </row>
    <row r="28" spans="2:8" s="323" customFormat="1" ht="17.5" x14ac:dyDescent="0.35">
      <c r="B28" s="327"/>
      <c r="C28" s="298"/>
      <c r="D28" s="299"/>
      <c r="E28" s="54"/>
      <c r="F28" s="440"/>
      <c r="G28" s="65"/>
      <c r="H28" s="479"/>
    </row>
    <row r="29" spans="2:8" s="323" customFormat="1" ht="17.5" x14ac:dyDescent="0.35">
      <c r="B29" s="327">
        <v>8</v>
      </c>
      <c r="C29" s="298"/>
      <c r="D29" s="299" t="s">
        <v>358</v>
      </c>
      <c r="E29" s="54" t="s">
        <v>179</v>
      </c>
      <c r="F29" s="440">
        <f>+F27</f>
        <v>60</v>
      </c>
      <c r="G29" s="65">
        <v>0</v>
      </c>
      <c r="H29" s="479">
        <f t="shared" ref="H29" si="5">F29*G29</f>
        <v>0</v>
      </c>
    </row>
    <row r="30" spans="2:8" s="323" customFormat="1" ht="17.5" x14ac:dyDescent="0.35">
      <c r="B30" s="327"/>
      <c r="C30" s="298"/>
      <c r="D30" s="299"/>
      <c r="E30" s="54"/>
      <c r="F30" s="440"/>
      <c r="G30" s="65"/>
      <c r="H30" s="479"/>
    </row>
    <row r="31" spans="2:8" s="323" customFormat="1" ht="35" x14ac:dyDescent="0.35">
      <c r="B31" s="320">
        <v>9</v>
      </c>
      <c r="C31" s="298"/>
      <c r="D31" s="299" t="s">
        <v>388</v>
      </c>
      <c r="E31" s="54" t="s">
        <v>179</v>
      </c>
      <c r="F31" s="440">
        <f>+F29</f>
        <v>60</v>
      </c>
      <c r="G31" s="65">
        <v>0</v>
      </c>
      <c r="H31" s="479">
        <f t="shared" ref="H31" si="6">+F31*G31</f>
        <v>0</v>
      </c>
    </row>
    <row r="32" spans="2:8" s="323" customFormat="1" ht="17.5" x14ac:dyDescent="0.35">
      <c r="B32" s="327"/>
      <c r="C32" s="142"/>
      <c r="D32" s="283"/>
      <c r="E32" s="54"/>
      <c r="F32" s="440"/>
      <c r="G32" s="65"/>
      <c r="H32" s="479"/>
    </row>
    <row r="33" spans="2:8" s="323" customFormat="1" ht="17.5" x14ac:dyDescent="0.35">
      <c r="B33" s="327">
        <v>10</v>
      </c>
      <c r="C33" s="94"/>
      <c r="D33" s="44" t="s">
        <v>362</v>
      </c>
      <c r="E33" s="54" t="s">
        <v>179</v>
      </c>
      <c r="F33" s="440">
        <f>+F31</f>
        <v>60</v>
      </c>
      <c r="G33" s="65">
        <v>0</v>
      </c>
      <c r="H33" s="479">
        <f t="shared" ref="H33" si="7">F33*G33</f>
        <v>0</v>
      </c>
    </row>
    <row r="34" spans="2:8" ht="18" x14ac:dyDescent="0.35">
      <c r="B34" s="90"/>
      <c r="C34" s="148"/>
      <c r="D34" s="149"/>
      <c r="E34" s="150"/>
      <c r="F34" s="453"/>
      <c r="G34" s="475"/>
      <c r="H34" s="63"/>
    </row>
    <row r="35" spans="2:8" ht="18" x14ac:dyDescent="0.35">
      <c r="B35" s="135"/>
      <c r="C35" s="151"/>
      <c r="D35" s="489" t="s">
        <v>167</v>
      </c>
      <c r="E35" s="490"/>
      <c r="F35" s="490"/>
      <c r="G35" s="490"/>
      <c r="H35" s="189">
        <f>SUM(H15:H34)</f>
        <v>0</v>
      </c>
    </row>
    <row r="36" spans="2:8" ht="18" x14ac:dyDescent="0.35">
      <c r="B36" s="4"/>
      <c r="C36" s="6"/>
      <c r="D36" s="107"/>
      <c r="E36" s="108"/>
      <c r="F36" s="109"/>
      <c r="G36" s="402"/>
      <c r="H36" s="152"/>
    </row>
  </sheetData>
  <mergeCells count="1">
    <mergeCell ref="D35:G35"/>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B1:I211"/>
  <sheetViews>
    <sheetView showGridLines="0" view="pageBreakPreview" topLeftCell="A33" zoomScale="60" zoomScaleNormal="50" workbookViewId="0">
      <selection activeCell="D58" sqref="D58"/>
    </sheetView>
  </sheetViews>
  <sheetFormatPr defaultColWidth="9.7265625" defaultRowHeight="17.5" x14ac:dyDescent="0.35"/>
  <cols>
    <col min="1" max="1" width="1.7265625" style="1" customWidth="1"/>
    <col min="2" max="2" width="8.1796875" style="1" customWidth="1"/>
    <col min="3" max="3" width="27.453125" style="155" bestFit="1" customWidth="1"/>
    <col min="4" max="4" width="65.81640625" style="1" customWidth="1"/>
    <col min="5" max="5" width="9.453125" style="1" customWidth="1"/>
    <col min="6" max="6" width="20.453125" style="7" customWidth="1"/>
    <col min="7" max="7" width="20.453125" style="472" customWidth="1"/>
    <col min="8" max="8" width="21" style="28" customWidth="1"/>
    <col min="9" max="9" width="1.453125" style="1" customWidth="1"/>
    <col min="10" max="16384" width="9.7265625" style="1"/>
  </cols>
  <sheetData>
    <row r="1" spans="2:8" ht="18" x14ac:dyDescent="0.4">
      <c r="B1" s="268"/>
      <c r="C1" s="256"/>
      <c r="D1" s="67"/>
      <c r="E1" s="67"/>
      <c r="F1" s="68"/>
      <c r="G1" s="477"/>
      <c r="H1" s="273"/>
    </row>
    <row r="2" spans="2:8" ht="18" x14ac:dyDescent="0.4">
      <c r="B2" s="266"/>
      <c r="C2" s="253"/>
      <c r="D2" s="69"/>
      <c r="E2" s="69"/>
      <c r="F2" s="70"/>
      <c r="G2" s="473"/>
      <c r="H2" s="274"/>
    </row>
    <row r="3" spans="2:8" ht="18" x14ac:dyDescent="0.4">
      <c r="B3" s="266"/>
      <c r="C3" s="253"/>
      <c r="D3" s="69"/>
      <c r="E3" s="69"/>
      <c r="F3" s="70"/>
      <c r="G3" s="473"/>
      <c r="H3" s="274"/>
    </row>
    <row r="4" spans="2:8" ht="18" x14ac:dyDescent="0.4">
      <c r="B4" s="266"/>
      <c r="C4" s="253"/>
      <c r="D4" s="69"/>
      <c r="E4" s="69"/>
      <c r="F4" s="70"/>
      <c r="G4" s="473"/>
      <c r="H4" s="274"/>
    </row>
    <row r="5" spans="2:8" ht="18" x14ac:dyDescent="0.4">
      <c r="B5" s="266"/>
      <c r="C5" s="253"/>
      <c r="D5" s="69"/>
      <c r="E5" s="69"/>
      <c r="F5" s="70"/>
      <c r="G5" s="473"/>
      <c r="H5" s="274"/>
    </row>
    <row r="6" spans="2:8" ht="18" x14ac:dyDescent="0.4">
      <c r="B6" s="71"/>
      <c r="C6" s="144"/>
      <c r="D6" s="73"/>
      <c r="E6" s="73"/>
      <c r="F6" s="74"/>
      <c r="G6" s="474"/>
      <c r="H6" s="275"/>
    </row>
    <row r="7" spans="2:8" ht="71.150000000000006" customHeight="1" thickBot="1" x14ac:dyDescent="0.4">
      <c r="B7" s="75" t="s">
        <v>0</v>
      </c>
      <c r="C7" s="75" t="s">
        <v>8</v>
      </c>
      <c r="D7" s="75" t="s">
        <v>1</v>
      </c>
      <c r="E7" s="76" t="s">
        <v>2</v>
      </c>
      <c r="F7" s="77" t="s">
        <v>3</v>
      </c>
      <c r="G7" s="78" t="s">
        <v>345</v>
      </c>
      <c r="H7" s="78" t="s">
        <v>344</v>
      </c>
    </row>
    <row r="8" spans="2:8" ht="13" customHeight="1" x14ac:dyDescent="0.35">
      <c r="B8" s="79"/>
      <c r="C8" s="80"/>
      <c r="D8" s="81"/>
      <c r="E8" s="81"/>
      <c r="F8" s="82"/>
      <c r="G8" s="307"/>
      <c r="H8" s="145"/>
    </row>
    <row r="9" spans="2:8" ht="13" customHeight="1" x14ac:dyDescent="0.35">
      <c r="B9" s="79"/>
      <c r="C9" s="80"/>
      <c r="D9" s="146"/>
      <c r="E9" s="147"/>
      <c r="F9" s="82"/>
      <c r="G9" s="307"/>
      <c r="H9" s="145"/>
    </row>
    <row r="10" spans="2:8" ht="18" x14ac:dyDescent="0.4">
      <c r="B10" s="79"/>
      <c r="C10" s="80"/>
      <c r="D10" s="38" t="s">
        <v>405</v>
      </c>
      <c r="E10" s="39"/>
      <c r="F10" s="440"/>
      <c r="G10" s="65"/>
      <c r="H10" s="145"/>
    </row>
    <row r="11" spans="2:8" ht="18" x14ac:dyDescent="0.4">
      <c r="B11" s="79"/>
      <c r="C11" s="80"/>
      <c r="D11" s="38" t="s">
        <v>12</v>
      </c>
      <c r="E11" s="40"/>
      <c r="F11" s="446"/>
      <c r="G11" s="223"/>
      <c r="H11" s="145"/>
    </row>
    <row r="12" spans="2:8" ht="18" x14ac:dyDescent="0.35">
      <c r="B12" s="79"/>
      <c r="C12" s="80"/>
      <c r="D12" s="41"/>
      <c r="E12" s="39"/>
      <c r="F12" s="440"/>
      <c r="G12" s="65"/>
      <c r="H12" s="145"/>
    </row>
    <row r="13" spans="2:8" ht="18" x14ac:dyDescent="0.4">
      <c r="B13" s="79"/>
      <c r="C13" s="80"/>
      <c r="D13" s="38" t="s">
        <v>256</v>
      </c>
      <c r="E13" s="39"/>
      <c r="F13" s="440"/>
      <c r="G13" s="65"/>
      <c r="H13" s="145"/>
    </row>
    <row r="14" spans="2:8" ht="18" x14ac:dyDescent="0.4">
      <c r="B14" s="79"/>
      <c r="C14" s="80"/>
      <c r="D14" s="38"/>
      <c r="E14" s="39"/>
      <c r="F14" s="440"/>
      <c r="G14" s="65"/>
      <c r="H14" s="145"/>
    </row>
    <row r="15" spans="2:8" ht="18" x14ac:dyDescent="0.4">
      <c r="B15" s="79"/>
      <c r="C15" s="80"/>
      <c r="D15" s="38" t="s">
        <v>137</v>
      </c>
      <c r="E15" s="39"/>
      <c r="F15" s="447"/>
      <c r="G15" s="89"/>
      <c r="H15" s="145"/>
    </row>
    <row r="16" spans="2:8" ht="18" x14ac:dyDescent="0.35">
      <c r="B16" s="79"/>
      <c r="C16" s="80"/>
      <c r="D16" s="41"/>
      <c r="E16" s="39"/>
      <c r="F16" s="447"/>
      <c r="G16" s="89"/>
      <c r="H16" s="145"/>
    </row>
    <row r="17" spans="2:8" ht="52.5" x14ac:dyDescent="0.35">
      <c r="B17" s="79"/>
      <c r="C17" s="80"/>
      <c r="D17" s="41" t="s">
        <v>131</v>
      </c>
      <c r="E17" s="39"/>
      <c r="F17" s="447"/>
      <c r="G17" s="89"/>
      <c r="H17" s="145"/>
    </row>
    <row r="18" spans="2:8" ht="18" x14ac:dyDescent="0.4">
      <c r="B18" s="79"/>
      <c r="C18" s="80"/>
      <c r="D18" s="38"/>
      <c r="E18" s="39"/>
      <c r="F18" s="447"/>
      <c r="G18" s="89"/>
      <c r="H18" s="145"/>
    </row>
    <row r="19" spans="2:8" ht="18" x14ac:dyDescent="0.4">
      <c r="B19" s="79"/>
      <c r="C19" s="80"/>
      <c r="D19" s="38" t="s">
        <v>138</v>
      </c>
      <c r="E19" s="39"/>
      <c r="F19" s="447"/>
      <c r="G19" s="89"/>
      <c r="H19" s="145"/>
    </row>
    <row r="20" spans="2:8" ht="18" x14ac:dyDescent="0.4">
      <c r="B20" s="79"/>
      <c r="C20" s="80"/>
      <c r="D20" s="38"/>
      <c r="E20" s="39"/>
      <c r="F20" s="447"/>
      <c r="G20" s="89"/>
      <c r="H20" s="145"/>
    </row>
    <row r="21" spans="2:8" ht="18" x14ac:dyDescent="0.4">
      <c r="B21" s="79"/>
      <c r="C21" s="80"/>
      <c r="D21" s="38" t="s">
        <v>143</v>
      </c>
      <c r="E21" s="39"/>
      <c r="F21" s="447"/>
      <c r="G21" s="89"/>
      <c r="H21" s="145"/>
    </row>
    <row r="22" spans="2:8" ht="18" x14ac:dyDescent="0.35">
      <c r="B22" s="79"/>
      <c r="C22" s="80"/>
      <c r="D22" s="41"/>
      <c r="E22" s="39"/>
      <c r="F22" s="447"/>
      <c r="G22" s="89"/>
      <c r="H22" s="145"/>
    </row>
    <row r="23" spans="2:8" ht="35" x14ac:dyDescent="0.35">
      <c r="B23" s="79"/>
      <c r="C23" s="80"/>
      <c r="D23" s="41" t="s">
        <v>140</v>
      </c>
      <c r="E23" s="39"/>
      <c r="F23" s="448"/>
      <c r="G23" s="89"/>
      <c r="H23" s="145"/>
    </row>
    <row r="24" spans="2:8" ht="18" x14ac:dyDescent="0.35">
      <c r="B24" s="79"/>
      <c r="C24" s="80"/>
      <c r="D24" s="41"/>
      <c r="E24" s="39"/>
      <c r="F24" s="447"/>
      <c r="G24" s="89"/>
      <c r="H24" s="145"/>
    </row>
    <row r="25" spans="2:8" ht="18" x14ac:dyDescent="0.35">
      <c r="B25" s="79"/>
      <c r="C25" s="80"/>
      <c r="D25" s="41" t="s">
        <v>141</v>
      </c>
      <c r="E25" s="39"/>
      <c r="F25" s="447"/>
      <c r="G25" s="89"/>
      <c r="H25" s="145"/>
    </row>
    <row r="26" spans="2:8" ht="18" x14ac:dyDescent="0.35">
      <c r="B26" s="79"/>
      <c r="C26" s="80"/>
      <c r="D26" s="41"/>
      <c r="E26" s="39"/>
      <c r="F26" s="447"/>
      <c r="G26" s="89"/>
      <c r="H26" s="145"/>
    </row>
    <row r="27" spans="2:8" ht="35" x14ac:dyDescent="0.35">
      <c r="B27" s="79"/>
      <c r="C27" s="80"/>
      <c r="D27" s="41" t="s">
        <v>144</v>
      </c>
      <c r="E27" s="39"/>
      <c r="F27" s="447"/>
      <c r="G27" s="89"/>
      <c r="H27" s="145"/>
    </row>
    <row r="28" spans="2:8" ht="18" x14ac:dyDescent="0.4">
      <c r="B28" s="79"/>
      <c r="C28" s="80"/>
      <c r="D28" s="38"/>
      <c r="E28" s="39"/>
      <c r="F28" s="447"/>
      <c r="G28" s="89"/>
      <c r="H28" s="145"/>
    </row>
    <row r="29" spans="2:8" ht="18" x14ac:dyDescent="0.4">
      <c r="B29" s="79"/>
      <c r="C29" s="80"/>
      <c r="D29" s="38" t="s">
        <v>134</v>
      </c>
      <c r="E29" s="39"/>
      <c r="F29" s="447"/>
      <c r="G29" s="89"/>
      <c r="H29" s="145"/>
    </row>
    <row r="30" spans="2:8" ht="18" x14ac:dyDescent="0.35">
      <c r="B30" s="79"/>
      <c r="C30" s="80"/>
      <c r="D30" s="41"/>
      <c r="E30" s="39"/>
      <c r="F30" s="447"/>
      <c r="G30" s="89"/>
      <c r="H30" s="145"/>
    </row>
    <row r="31" spans="2:8" ht="52.5" x14ac:dyDescent="0.35">
      <c r="B31" s="79"/>
      <c r="C31" s="80"/>
      <c r="D31" s="41" t="s">
        <v>135</v>
      </c>
      <c r="E31" s="39"/>
      <c r="F31" s="440"/>
      <c r="G31" s="65"/>
      <c r="H31" s="145"/>
    </row>
    <row r="32" spans="2:8" ht="18" x14ac:dyDescent="0.35">
      <c r="B32" s="79"/>
      <c r="C32" s="80"/>
      <c r="D32" s="41"/>
      <c r="E32" s="39"/>
      <c r="F32" s="441"/>
      <c r="G32" s="65"/>
      <c r="H32" s="145"/>
    </row>
    <row r="33" spans="2:8" ht="54" x14ac:dyDescent="0.35">
      <c r="B33" s="79"/>
      <c r="C33" s="80"/>
      <c r="D33" s="42" t="s">
        <v>153</v>
      </c>
      <c r="E33" s="39"/>
      <c r="F33" s="441"/>
      <c r="G33" s="65"/>
      <c r="H33" s="145"/>
    </row>
    <row r="34" spans="2:8" ht="18" x14ac:dyDescent="0.35">
      <c r="B34" s="79"/>
      <c r="C34" s="80"/>
      <c r="D34" s="43"/>
      <c r="E34" s="39"/>
      <c r="F34" s="441"/>
      <c r="G34" s="65"/>
      <c r="H34" s="145"/>
    </row>
    <row r="35" spans="2:8" ht="18" x14ac:dyDescent="0.35">
      <c r="B35" s="79"/>
      <c r="C35" s="80"/>
      <c r="D35" s="44" t="s">
        <v>154</v>
      </c>
      <c r="E35" s="39"/>
      <c r="F35" s="441"/>
      <c r="G35" s="65"/>
      <c r="H35" s="145"/>
    </row>
    <row r="36" spans="2:8" ht="18" x14ac:dyDescent="0.35">
      <c r="B36" s="79"/>
      <c r="C36" s="80"/>
      <c r="D36" s="44" t="s">
        <v>155</v>
      </c>
      <c r="E36" s="39"/>
      <c r="F36" s="441"/>
      <c r="G36" s="65"/>
      <c r="H36" s="145"/>
    </row>
    <row r="37" spans="2:8" ht="18" x14ac:dyDescent="0.35">
      <c r="B37" s="79"/>
      <c r="C37" s="80"/>
      <c r="D37" s="44" t="s">
        <v>156</v>
      </c>
      <c r="E37" s="39"/>
      <c r="F37" s="441"/>
      <c r="G37" s="65"/>
      <c r="H37" s="145"/>
    </row>
    <row r="38" spans="2:8" ht="18" x14ac:dyDescent="0.35">
      <c r="B38" s="79"/>
      <c r="C38" s="80"/>
      <c r="D38" s="44" t="s">
        <v>157</v>
      </c>
      <c r="E38" s="39"/>
      <c r="F38" s="441"/>
      <c r="G38" s="65"/>
      <c r="H38" s="145"/>
    </row>
    <row r="39" spans="2:8" ht="18" x14ac:dyDescent="0.35">
      <c r="B39" s="79"/>
      <c r="C39" s="80"/>
      <c r="D39" s="44" t="s">
        <v>158</v>
      </c>
      <c r="E39" s="39"/>
      <c r="F39" s="441"/>
      <c r="G39" s="65"/>
      <c r="H39" s="145"/>
    </row>
    <row r="40" spans="2:8" ht="18" x14ac:dyDescent="0.35">
      <c r="B40" s="79"/>
      <c r="C40" s="80"/>
      <c r="D40" s="44" t="s">
        <v>159</v>
      </c>
      <c r="E40" s="39"/>
      <c r="F40" s="441"/>
      <c r="G40" s="65"/>
      <c r="H40" s="145"/>
    </row>
    <row r="41" spans="2:8" ht="18" x14ac:dyDescent="0.35">
      <c r="B41" s="79"/>
      <c r="C41" s="80"/>
      <c r="D41" s="44" t="s">
        <v>160</v>
      </c>
      <c r="E41" s="39"/>
      <c r="F41" s="441"/>
      <c r="G41" s="65"/>
      <c r="H41" s="145"/>
    </row>
    <row r="42" spans="2:8" ht="18" x14ac:dyDescent="0.35">
      <c r="B42" s="79"/>
      <c r="C42" s="80"/>
      <c r="D42" s="44" t="s">
        <v>161</v>
      </c>
      <c r="E42" s="39"/>
      <c r="F42" s="441"/>
      <c r="G42" s="65"/>
      <c r="H42" s="145"/>
    </row>
    <row r="43" spans="2:8" ht="18" x14ac:dyDescent="0.35">
      <c r="B43" s="79"/>
      <c r="C43" s="80"/>
      <c r="D43" s="44" t="s">
        <v>162</v>
      </c>
      <c r="E43" s="39"/>
      <c r="F43" s="441"/>
      <c r="G43" s="65"/>
      <c r="H43" s="145"/>
    </row>
    <row r="44" spans="2:8" ht="18" x14ac:dyDescent="0.35">
      <c r="B44" s="79"/>
      <c r="C44" s="80"/>
      <c r="D44" s="44" t="s">
        <v>163</v>
      </c>
      <c r="E44" s="39"/>
      <c r="F44" s="441"/>
      <c r="G44" s="65"/>
      <c r="H44" s="145"/>
    </row>
    <row r="45" spans="2:8" ht="18" x14ac:dyDescent="0.35">
      <c r="B45" s="79"/>
      <c r="C45" s="80"/>
      <c r="D45" s="43"/>
      <c r="E45" s="39"/>
      <c r="F45" s="441"/>
      <c r="G45" s="65"/>
      <c r="H45" s="479"/>
    </row>
    <row r="46" spans="2:8" ht="36" x14ac:dyDescent="0.35">
      <c r="B46" s="79"/>
      <c r="C46" s="80"/>
      <c r="D46" s="42" t="s">
        <v>151</v>
      </c>
      <c r="E46" s="39"/>
      <c r="F46" s="441"/>
      <c r="G46" s="65"/>
      <c r="H46" s="479"/>
    </row>
    <row r="47" spans="2:8" ht="18" x14ac:dyDescent="0.35">
      <c r="B47" s="79"/>
      <c r="C47" s="80"/>
      <c r="D47" s="44"/>
      <c r="E47" s="39"/>
      <c r="F47" s="441"/>
      <c r="G47" s="65"/>
      <c r="H47" s="479"/>
    </row>
    <row r="48" spans="2:8" ht="18" x14ac:dyDescent="0.35">
      <c r="B48" s="79">
        <v>1</v>
      </c>
      <c r="C48" s="80"/>
      <c r="D48" s="44" t="s">
        <v>257</v>
      </c>
      <c r="E48" s="39" t="s">
        <v>179</v>
      </c>
      <c r="F48" s="441">
        <f>+'5. Food &amp; Beverage'!F17</f>
        <v>60</v>
      </c>
      <c r="G48" s="65">
        <v>0</v>
      </c>
      <c r="H48" s="479">
        <f>+F48*G48</f>
        <v>0</v>
      </c>
    </row>
    <row r="49" spans="2:9" ht="18" x14ac:dyDescent="0.35">
      <c r="B49" s="79"/>
      <c r="C49" s="80"/>
      <c r="D49" s="44"/>
      <c r="E49" s="39"/>
      <c r="F49" s="441"/>
      <c r="G49" s="65"/>
      <c r="H49" s="479"/>
    </row>
    <row r="50" spans="2:9" ht="18" x14ac:dyDescent="0.35">
      <c r="B50" s="79">
        <v>2</v>
      </c>
      <c r="C50" s="80"/>
      <c r="D50" s="44" t="s">
        <v>258</v>
      </c>
      <c r="E50" s="39" t="s">
        <v>179</v>
      </c>
      <c r="F50" s="441">
        <f>+'5. Food &amp; Beverage'!F19</f>
        <v>60</v>
      </c>
      <c r="G50" s="65">
        <v>0</v>
      </c>
      <c r="H50" s="479">
        <f>+F50*G50</f>
        <v>0</v>
      </c>
    </row>
    <row r="51" spans="2:9" ht="18" x14ac:dyDescent="0.35">
      <c r="B51" s="79"/>
      <c r="C51" s="80"/>
      <c r="D51" s="44"/>
      <c r="E51" s="39"/>
      <c r="F51" s="441"/>
      <c r="G51" s="65"/>
      <c r="H51" s="479"/>
    </row>
    <row r="52" spans="2:9" ht="18" x14ac:dyDescent="0.35">
      <c r="B52" s="79">
        <v>3</v>
      </c>
      <c r="C52" s="80"/>
      <c r="D52" s="44" t="s">
        <v>259</v>
      </c>
      <c r="E52" s="39" t="s">
        <v>179</v>
      </c>
      <c r="F52" s="441">
        <f>+'5. Food &amp; Beverage'!F21</f>
        <v>60</v>
      </c>
      <c r="G52" s="65">
        <v>0</v>
      </c>
      <c r="H52" s="479">
        <f>+F52*G52</f>
        <v>0</v>
      </c>
    </row>
    <row r="53" spans="2:9" ht="18" x14ac:dyDescent="0.35">
      <c r="B53" s="79"/>
      <c r="C53" s="80"/>
      <c r="D53" s="44"/>
      <c r="E53" s="39"/>
      <c r="F53" s="441"/>
      <c r="G53" s="65"/>
      <c r="H53" s="479"/>
    </row>
    <row r="54" spans="2:9" ht="18" x14ac:dyDescent="0.35">
      <c r="B54" s="79">
        <v>4</v>
      </c>
      <c r="C54" s="80"/>
      <c r="D54" s="44" t="s">
        <v>260</v>
      </c>
      <c r="E54" s="39" t="s">
        <v>179</v>
      </c>
      <c r="F54" s="441">
        <f>+'5. Food &amp; Beverage'!F23</f>
        <v>60</v>
      </c>
      <c r="G54" s="65">
        <v>0</v>
      </c>
      <c r="H54" s="479">
        <f>+F54*G54</f>
        <v>0</v>
      </c>
    </row>
    <row r="55" spans="2:9" ht="18" x14ac:dyDescent="0.35">
      <c r="B55" s="79"/>
      <c r="C55" s="80"/>
      <c r="D55" s="44"/>
      <c r="E55" s="39"/>
      <c r="F55" s="441"/>
      <c r="G55" s="65"/>
      <c r="H55" s="479"/>
    </row>
    <row r="56" spans="2:9" ht="18" x14ac:dyDescent="0.35">
      <c r="B56" s="79">
        <v>5</v>
      </c>
      <c r="C56" s="80"/>
      <c r="D56" s="44" t="s">
        <v>434</v>
      </c>
      <c r="E56" s="39" t="s">
        <v>179</v>
      </c>
      <c r="F56" s="441">
        <f>+'5. Food &amp; Beverage'!F25</f>
        <v>60</v>
      </c>
      <c r="G56" s="65">
        <v>0</v>
      </c>
      <c r="H56" s="479">
        <f>+F56*G56</f>
        <v>0</v>
      </c>
    </row>
    <row r="57" spans="2:9" ht="18" x14ac:dyDescent="0.35">
      <c r="B57" s="79"/>
      <c r="C57" s="80"/>
      <c r="D57" s="44"/>
      <c r="E57" s="39"/>
      <c r="F57" s="441"/>
      <c r="G57" s="65"/>
      <c r="H57" s="479"/>
    </row>
    <row r="58" spans="2:9" ht="35" x14ac:dyDescent="0.35">
      <c r="B58" s="79">
        <v>6</v>
      </c>
      <c r="C58" s="80"/>
      <c r="D58" s="44" t="s">
        <v>261</v>
      </c>
      <c r="E58" s="39" t="s">
        <v>179</v>
      </c>
      <c r="F58" s="441">
        <f>+'5. Food &amp; Beverage'!F27</f>
        <v>60</v>
      </c>
      <c r="G58" s="65">
        <v>0</v>
      </c>
      <c r="H58" s="479">
        <f>+F58*G58</f>
        <v>0</v>
      </c>
    </row>
    <row r="59" spans="2:9" ht="18" x14ac:dyDescent="0.35">
      <c r="B59" s="90"/>
      <c r="C59" s="148"/>
      <c r="D59" s="149"/>
      <c r="E59" s="150"/>
      <c r="F59" s="453"/>
      <c r="G59" s="475"/>
      <c r="H59" s="63"/>
    </row>
    <row r="60" spans="2:9" ht="18" x14ac:dyDescent="0.35">
      <c r="B60" s="135"/>
      <c r="C60" s="151"/>
      <c r="D60" s="489" t="s">
        <v>167</v>
      </c>
      <c r="E60" s="490"/>
      <c r="F60" s="490"/>
      <c r="G60" s="490"/>
      <c r="H60" s="189">
        <f>SUM(H48:H59)</f>
        <v>0</v>
      </c>
      <c r="I60" s="137"/>
    </row>
    <row r="61" spans="2:9" ht="18" x14ac:dyDescent="0.35">
      <c r="B61" s="4"/>
      <c r="C61" s="6"/>
      <c r="D61" s="107"/>
      <c r="E61" s="108"/>
      <c r="F61" s="109"/>
      <c r="G61" s="402"/>
      <c r="H61" s="152"/>
    </row>
    <row r="62" spans="2:9" ht="18" x14ac:dyDescent="0.35">
      <c r="B62" s="110"/>
      <c r="C62" s="153"/>
      <c r="D62" s="111"/>
      <c r="E62" s="112"/>
      <c r="F62" s="6"/>
      <c r="G62" s="387"/>
      <c r="H62" s="27"/>
    </row>
    <row r="63" spans="2:9" x14ac:dyDescent="0.35">
      <c r="B63" s="5"/>
      <c r="C63" s="154"/>
      <c r="D63" s="5"/>
      <c r="E63" s="5"/>
      <c r="F63" s="6"/>
      <c r="G63" s="387"/>
      <c r="H63" s="27"/>
    </row>
    <row r="64" spans="2:9" x14ac:dyDescent="0.35">
      <c r="B64" s="5"/>
      <c r="C64" s="154"/>
      <c r="D64" s="5"/>
      <c r="E64" s="5"/>
      <c r="F64" s="6"/>
      <c r="G64" s="387"/>
      <c r="H64" s="27"/>
    </row>
    <row r="65" spans="2:8" x14ac:dyDescent="0.35">
      <c r="B65" s="5"/>
      <c r="C65" s="154"/>
      <c r="D65" s="5"/>
      <c r="E65" s="5"/>
      <c r="F65" s="6"/>
      <c r="G65" s="387"/>
      <c r="H65" s="27"/>
    </row>
    <row r="66" spans="2:8" x14ac:dyDescent="0.35">
      <c r="B66" s="5"/>
      <c r="C66" s="154"/>
      <c r="D66" s="5"/>
      <c r="E66" s="5"/>
      <c r="F66" s="6"/>
      <c r="G66" s="387"/>
      <c r="H66" s="27"/>
    </row>
    <row r="67" spans="2:8" x14ac:dyDescent="0.35">
      <c r="B67" s="5"/>
      <c r="C67" s="154"/>
      <c r="D67" s="5"/>
      <c r="E67" s="5"/>
      <c r="F67" s="6"/>
      <c r="G67" s="387"/>
      <c r="H67" s="27"/>
    </row>
    <row r="68" spans="2:8" x14ac:dyDescent="0.35">
      <c r="B68" s="5"/>
      <c r="C68" s="154"/>
      <c r="D68" s="5"/>
      <c r="E68" s="5"/>
      <c r="F68" s="6"/>
      <c r="G68" s="387"/>
      <c r="H68" s="27"/>
    </row>
    <row r="69" spans="2:8" x14ac:dyDescent="0.35">
      <c r="B69" s="5"/>
      <c r="C69" s="154"/>
      <c r="D69" s="5"/>
      <c r="E69" s="5"/>
      <c r="F69" s="6"/>
      <c r="G69" s="387"/>
      <c r="H69" s="27"/>
    </row>
    <row r="70" spans="2:8" x14ac:dyDescent="0.35">
      <c r="B70" s="5"/>
      <c r="C70" s="154"/>
      <c r="D70" s="5"/>
      <c r="E70" s="5"/>
      <c r="F70" s="6"/>
      <c r="G70" s="387"/>
      <c r="H70" s="27"/>
    </row>
    <row r="71" spans="2:8" x14ac:dyDescent="0.35">
      <c r="B71" s="5"/>
      <c r="C71" s="154"/>
      <c r="D71" s="5"/>
      <c r="E71" s="5"/>
      <c r="F71" s="6"/>
      <c r="G71" s="387"/>
      <c r="H71" s="27"/>
    </row>
    <row r="72" spans="2:8" x14ac:dyDescent="0.35">
      <c r="B72" s="5"/>
      <c r="C72" s="154"/>
      <c r="D72" s="5"/>
      <c r="E72" s="5"/>
      <c r="F72" s="6"/>
      <c r="G72" s="387"/>
      <c r="H72" s="27"/>
    </row>
    <row r="73" spans="2:8" x14ac:dyDescent="0.35">
      <c r="B73" s="5"/>
      <c r="C73" s="154"/>
      <c r="D73" s="5"/>
      <c r="E73" s="5"/>
      <c r="F73" s="6"/>
      <c r="G73" s="387"/>
      <c r="H73" s="27"/>
    </row>
    <row r="74" spans="2:8" x14ac:dyDescent="0.35">
      <c r="B74" s="5"/>
      <c r="C74" s="154"/>
      <c r="D74" s="5"/>
      <c r="E74" s="5"/>
      <c r="F74" s="6"/>
      <c r="G74" s="387"/>
      <c r="H74" s="27"/>
    </row>
    <row r="75" spans="2:8" x14ac:dyDescent="0.35">
      <c r="B75" s="5"/>
      <c r="C75" s="154"/>
      <c r="D75" s="5"/>
      <c r="E75" s="5"/>
      <c r="F75" s="6"/>
      <c r="G75" s="387"/>
      <c r="H75" s="27"/>
    </row>
    <row r="76" spans="2:8" x14ac:dyDescent="0.35">
      <c r="B76" s="5"/>
      <c r="C76" s="154"/>
      <c r="D76" s="5"/>
      <c r="E76" s="5"/>
      <c r="F76" s="6"/>
      <c r="G76" s="387"/>
      <c r="H76" s="27"/>
    </row>
    <row r="77" spans="2:8" x14ac:dyDescent="0.35">
      <c r="B77" s="5"/>
      <c r="C77" s="154"/>
      <c r="D77" s="5"/>
      <c r="E77" s="5"/>
      <c r="F77" s="6"/>
      <c r="G77" s="387"/>
      <c r="H77" s="27"/>
    </row>
    <row r="78" spans="2:8" x14ac:dyDescent="0.35">
      <c r="B78" s="5"/>
      <c r="C78" s="154"/>
      <c r="D78" s="5"/>
      <c r="E78" s="5"/>
      <c r="F78" s="6"/>
      <c r="G78" s="387"/>
      <c r="H78" s="27"/>
    </row>
    <row r="79" spans="2:8" x14ac:dyDescent="0.35">
      <c r="B79" s="5"/>
      <c r="C79" s="154"/>
      <c r="D79" s="5"/>
      <c r="E79" s="5"/>
      <c r="F79" s="6"/>
      <c r="G79" s="387"/>
      <c r="H79" s="27"/>
    </row>
    <row r="80" spans="2:8" x14ac:dyDescent="0.35">
      <c r="B80" s="5"/>
      <c r="C80" s="154"/>
      <c r="D80" s="5"/>
      <c r="E80" s="5"/>
      <c r="F80" s="6"/>
      <c r="G80" s="387"/>
      <c r="H80" s="27"/>
    </row>
    <row r="81" spans="2:8" x14ac:dyDescent="0.35">
      <c r="B81" s="5"/>
      <c r="C81" s="154"/>
      <c r="D81" s="5"/>
      <c r="E81" s="5"/>
      <c r="F81" s="6"/>
      <c r="G81" s="387"/>
      <c r="H81" s="27"/>
    </row>
    <row r="82" spans="2:8" x14ac:dyDescent="0.35">
      <c r="B82" s="5"/>
      <c r="C82" s="154"/>
      <c r="D82" s="5"/>
      <c r="E82" s="5"/>
      <c r="F82" s="6"/>
      <c r="G82" s="387"/>
      <c r="H82" s="27"/>
    </row>
    <row r="83" spans="2:8" x14ac:dyDescent="0.35">
      <c r="B83" s="5"/>
      <c r="C83" s="154"/>
      <c r="D83" s="5"/>
      <c r="E83" s="5"/>
      <c r="F83" s="6"/>
      <c r="G83" s="387"/>
      <c r="H83" s="27"/>
    </row>
    <row r="84" spans="2:8" x14ac:dyDescent="0.35">
      <c r="B84" s="5"/>
      <c r="C84" s="154"/>
      <c r="D84" s="5"/>
      <c r="E84" s="5"/>
      <c r="F84" s="6"/>
      <c r="G84" s="387"/>
      <c r="H84" s="27"/>
    </row>
    <row r="85" spans="2:8" x14ac:dyDescent="0.35">
      <c r="B85" s="5"/>
      <c r="C85" s="154"/>
      <c r="D85" s="5"/>
      <c r="E85" s="5"/>
      <c r="F85" s="6"/>
      <c r="G85" s="387"/>
      <c r="H85" s="27"/>
    </row>
    <row r="86" spans="2:8" x14ac:dyDescent="0.35">
      <c r="B86" s="5"/>
      <c r="C86" s="154"/>
      <c r="D86" s="5"/>
      <c r="E86" s="5"/>
      <c r="F86" s="6"/>
      <c r="G86" s="387"/>
      <c r="H86" s="27"/>
    </row>
    <row r="87" spans="2:8" x14ac:dyDescent="0.35">
      <c r="B87" s="5"/>
      <c r="C87" s="154"/>
      <c r="D87" s="5"/>
      <c r="E87" s="5"/>
      <c r="F87" s="6"/>
      <c r="G87" s="387"/>
      <c r="H87" s="27"/>
    </row>
    <row r="88" spans="2:8" x14ac:dyDescent="0.35">
      <c r="B88" s="5"/>
      <c r="C88" s="154"/>
      <c r="D88" s="5"/>
      <c r="E88" s="5"/>
      <c r="F88" s="6"/>
      <c r="G88" s="387"/>
      <c r="H88" s="27"/>
    </row>
    <row r="89" spans="2:8" x14ac:dyDescent="0.35">
      <c r="B89" s="5"/>
      <c r="C89" s="154"/>
      <c r="D89" s="5"/>
      <c r="E89" s="5"/>
      <c r="F89" s="6"/>
      <c r="G89" s="387"/>
      <c r="H89" s="27"/>
    </row>
    <row r="90" spans="2:8" x14ac:dyDescent="0.35">
      <c r="B90" s="5"/>
      <c r="C90" s="154"/>
      <c r="D90" s="5"/>
      <c r="E90" s="5"/>
      <c r="F90" s="6"/>
      <c r="G90" s="387"/>
      <c r="H90" s="27"/>
    </row>
    <row r="91" spans="2:8" x14ac:dyDescent="0.35">
      <c r="B91" s="5"/>
      <c r="C91" s="154"/>
      <c r="D91" s="5"/>
      <c r="E91" s="5"/>
      <c r="F91" s="6"/>
      <c r="G91" s="387"/>
      <c r="H91" s="27"/>
    </row>
    <row r="92" spans="2:8" x14ac:dyDescent="0.35">
      <c r="B92" s="5"/>
      <c r="C92" s="154"/>
      <c r="D92" s="5"/>
      <c r="E92" s="5"/>
      <c r="F92" s="6"/>
      <c r="G92" s="387"/>
      <c r="H92" s="27"/>
    </row>
    <row r="93" spans="2:8" x14ac:dyDescent="0.35">
      <c r="B93" s="5"/>
      <c r="C93" s="154"/>
      <c r="D93" s="5"/>
      <c r="E93" s="5"/>
      <c r="F93" s="6"/>
      <c r="G93" s="387"/>
      <c r="H93" s="27"/>
    </row>
    <row r="94" spans="2:8" x14ac:dyDescent="0.35">
      <c r="B94" s="5"/>
      <c r="C94" s="154"/>
      <c r="D94" s="5"/>
      <c r="E94" s="5"/>
      <c r="F94" s="6"/>
      <c r="G94" s="387"/>
      <c r="H94" s="27"/>
    </row>
    <row r="95" spans="2:8" x14ac:dyDescent="0.35">
      <c r="B95" s="5"/>
      <c r="C95" s="154"/>
      <c r="D95" s="5"/>
      <c r="E95" s="5"/>
      <c r="F95" s="6"/>
      <c r="G95" s="387"/>
      <c r="H95" s="27"/>
    </row>
    <row r="96" spans="2:8" x14ac:dyDescent="0.35">
      <c r="B96" s="5"/>
      <c r="C96" s="154"/>
      <c r="D96" s="5"/>
      <c r="E96" s="5"/>
      <c r="F96" s="6"/>
      <c r="G96" s="387"/>
      <c r="H96" s="27"/>
    </row>
    <row r="97" spans="2:8" x14ac:dyDescent="0.35">
      <c r="B97" s="5"/>
      <c r="C97" s="154"/>
      <c r="D97" s="5"/>
      <c r="E97" s="5"/>
      <c r="F97" s="6"/>
      <c r="G97" s="387"/>
      <c r="H97" s="27"/>
    </row>
    <row r="98" spans="2:8" x14ac:dyDescent="0.35">
      <c r="B98" s="5"/>
      <c r="C98" s="154"/>
      <c r="D98" s="5"/>
      <c r="E98" s="5"/>
      <c r="F98" s="6"/>
      <c r="G98" s="387"/>
      <c r="H98" s="27"/>
    </row>
    <row r="99" spans="2:8" x14ac:dyDescent="0.35">
      <c r="B99" s="5"/>
      <c r="C99" s="154"/>
      <c r="D99" s="5"/>
      <c r="E99" s="5"/>
      <c r="F99" s="6"/>
      <c r="G99" s="387"/>
      <c r="H99" s="27"/>
    </row>
    <row r="100" spans="2:8" x14ac:dyDescent="0.35">
      <c r="B100" s="5"/>
      <c r="C100" s="154"/>
      <c r="D100" s="5"/>
      <c r="E100" s="5"/>
      <c r="F100" s="6"/>
      <c r="G100" s="387"/>
      <c r="H100" s="27"/>
    </row>
    <row r="101" spans="2:8" x14ac:dyDescent="0.35">
      <c r="B101" s="5"/>
      <c r="C101" s="154"/>
      <c r="D101" s="5"/>
      <c r="E101" s="5"/>
      <c r="F101" s="6"/>
      <c r="G101" s="387"/>
      <c r="H101" s="27"/>
    </row>
    <row r="102" spans="2:8" x14ac:dyDescent="0.35">
      <c r="B102" s="5"/>
      <c r="C102" s="154"/>
      <c r="D102" s="5"/>
      <c r="E102" s="5"/>
      <c r="F102" s="6"/>
      <c r="G102" s="387"/>
      <c r="H102" s="27"/>
    </row>
    <row r="103" spans="2:8" x14ac:dyDescent="0.35">
      <c r="B103" s="5"/>
      <c r="C103" s="154"/>
      <c r="D103" s="5"/>
      <c r="E103" s="5"/>
      <c r="F103" s="6"/>
      <c r="G103" s="387"/>
      <c r="H103" s="27"/>
    </row>
    <row r="104" spans="2:8" x14ac:dyDescent="0.35">
      <c r="B104" s="5"/>
      <c r="C104" s="154"/>
      <c r="D104" s="5"/>
      <c r="E104" s="5"/>
      <c r="F104" s="6"/>
      <c r="G104" s="387"/>
      <c r="H104" s="27"/>
    </row>
    <row r="105" spans="2:8" x14ac:dyDescent="0.35">
      <c r="B105" s="5"/>
      <c r="C105" s="154"/>
      <c r="D105" s="5"/>
      <c r="E105" s="5"/>
      <c r="F105" s="6"/>
      <c r="G105" s="387"/>
      <c r="H105" s="27"/>
    </row>
    <row r="106" spans="2:8" x14ac:dyDescent="0.35">
      <c r="B106" s="5"/>
      <c r="C106" s="154"/>
      <c r="D106" s="5"/>
      <c r="E106" s="5"/>
      <c r="F106" s="6"/>
      <c r="G106" s="387"/>
      <c r="H106" s="27"/>
    </row>
    <row r="107" spans="2:8" x14ac:dyDescent="0.35">
      <c r="B107" s="5"/>
      <c r="C107" s="154"/>
      <c r="D107" s="5"/>
      <c r="E107" s="5"/>
      <c r="F107" s="6"/>
      <c r="G107" s="387"/>
      <c r="H107" s="27"/>
    </row>
    <row r="108" spans="2:8" x14ac:dyDescent="0.35">
      <c r="B108" s="5"/>
      <c r="C108" s="154"/>
      <c r="D108" s="5"/>
      <c r="E108" s="5"/>
      <c r="F108" s="6"/>
      <c r="G108" s="387"/>
      <c r="H108" s="27"/>
    </row>
    <row r="109" spans="2:8" x14ac:dyDescent="0.35">
      <c r="B109" s="5"/>
      <c r="C109" s="154"/>
      <c r="D109" s="5"/>
      <c r="E109" s="5"/>
      <c r="F109" s="6"/>
      <c r="G109" s="387"/>
      <c r="H109" s="27"/>
    </row>
    <row r="110" spans="2:8" x14ac:dyDescent="0.35">
      <c r="B110" s="5"/>
      <c r="C110" s="154"/>
      <c r="D110" s="5"/>
      <c r="E110" s="5"/>
      <c r="F110" s="6"/>
      <c r="G110" s="387"/>
      <c r="H110" s="27"/>
    </row>
    <row r="111" spans="2:8" x14ac:dyDescent="0.35">
      <c r="B111" s="5"/>
      <c r="C111" s="154"/>
      <c r="D111" s="5"/>
      <c r="E111" s="5"/>
      <c r="F111" s="6"/>
      <c r="G111" s="387"/>
      <c r="H111" s="27"/>
    </row>
    <row r="112" spans="2:8" x14ac:dyDescent="0.35">
      <c r="B112" s="5"/>
      <c r="C112" s="154"/>
      <c r="D112" s="5"/>
      <c r="E112" s="5"/>
      <c r="F112" s="6"/>
      <c r="G112" s="387"/>
      <c r="H112" s="27"/>
    </row>
    <row r="113" spans="2:8" x14ac:dyDescent="0.35">
      <c r="B113" s="5"/>
      <c r="C113" s="154"/>
      <c r="D113" s="5"/>
      <c r="E113" s="5"/>
      <c r="F113" s="6"/>
      <c r="G113" s="387"/>
      <c r="H113" s="27"/>
    </row>
    <row r="114" spans="2:8" x14ac:dyDescent="0.35">
      <c r="B114" s="5"/>
      <c r="C114" s="154"/>
      <c r="D114" s="5"/>
      <c r="E114" s="5"/>
      <c r="F114" s="6"/>
      <c r="G114" s="387"/>
      <c r="H114" s="27"/>
    </row>
    <row r="115" spans="2:8" x14ac:dyDescent="0.35">
      <c r="B115" s="5"/>
      <c r="C115" s="154"/>
      <c r="D115" s="5"/>
      <c r="E115" s="5"/>
      <c r="F115" s="6"/>
      <c r="G115" s="387"/>
      <c r="H115" s="27"/>
    </row>
    <row r="116" spans="2:8" x14ac:dyDescent="0.35">
      <c r="B116" s="5"/>
      <c r="C116" s="154"/>
      <c r="D116" s="5"/>
      <c r="E116" s="5"/>
      <c r="F116" s="6"/>
      <c r="G116" s="387"/>
      <c r="H116" s="27"/>
    </row>
    <row r="117" spans="2:8" x14ac:dyDescent="0.35">
      <c r="B117" s="5"/>
      <c r="C117" s="154"/>
      <c r="D117" s="5"/>
      <c r="E117" s="5"/>
      <c r="F117" s="6"/>
      <c r="G117" s="387"/>
      <c r="H117" s="27"/>
    </row>
    <row r="118" spans="2:8" x14ac:dyDescent="0.35">
      <c r="B118" s="5"/>
      <c r="C118" s="154"/>
      <c r="D118" s="5"/>
      <c r="E118" s="5"/>
      <c r="F118" s="6"/>
      <c r="G118" s="387"/>
      <c r="H118" s="27"/>
    </row>
    <row r="119" spans="2:8" x14ac:dyDescent="0.35">
      <c r="B119" s="5"/>
      <c r="C119" s="154"/>
      <c r="D119" s="5"/>
      <c r="E119" s="5"/>
      <c r="F119" s="6"/>
      <c r="G119" s="387"/>
      <c r="H119" s="27"/>
    </row>
    <row r="120" spans="2:8" x14ac:dyDescent="0.35">
      <c r="B120" s="5"/>
      <c r="C120" s="154"/>
      <c r="D120" s="5"/>
      <c r="E120" s="5"/>
      <c r="F120" s="6"/>
      <c r="G120" s="387"/>
      <c r="H120" s="27"/>
    </row>
    <row r="121" spans="2:8" x14ac:dyDescent="0.35">
      <c r="B121" s="5"/>
      <c r="C121" s="154"/>
      <c r="D121" s="5"/>
      <c r="E121" s="5"/>
      <c r="F121" s="6"/>
      <c r="G121" s="387"/>
      <c r="H121" s="27"/>
    </row>
    <row r="122" spans="2:8" x14ac:dyDescent="0.35">
      <c r="B122" s="5"/>
      <c r="C122" s="154"/>
      <c r="D122" s="5"/>
      <c r="E122" s="5"/>
      <c r="F122" s="6"/>
      <c r="G122" s="387"/>
      <c r="H122" s="27"/>
    </row>
    <row r="123" spans="2:8" x14ac:dyDescent="0.35">
      <c r="B123" s="5"/>
      <c r="C123" s="154"/>
      <c r="D123" s="5"/>
      <c r="E123" s="5"/>
      <c r="F123" s="6"/>
      <c r="G123" s="387"/>
      <c r="H123" s="27"/>
    </row>
    <row r="124" spans="2:8" x14ac:dyDescent="0.35">
      <c r="B124" s="5"/>
      <c r="C124" s="154"/>
      <c r="D124" s="5"/>
      <c r="E124" s="5"/>
      <c r="F124" s="6"/>
      <c r="G124" s="387"/>
      <c r="H124" s="27"/>
    </row>
    <row r="125" spans="2:8" x14ac:dyDescent="0.35">
      <c r="B125" s="5"/>
      <c r="C125" s="154"/>
      <c r="D125" s="5"/>
      <c r="E125" s="5"/>
      <c r="F125" s="6"/>
      <c r="G125" s="387"/>
      <c r="H125" s="27"/>
    </row>
    <row r="126" spans="2:8" x14ac:dyDescent="0.35">
      <c r="B126" s="5"/>
      <c r="C126" s="154"/>
      <c r="D126" s="5"/>
      <c r="E126" s="5"/>
      <c r="F126" s="6"/>
      <c r="G126" s="387"/>
      <c r="H126" s="27"/>
    </row>
    <row r="127" spans="2:8" x14ac:dyDescent="0.35">
      <c r="B127" s="5"/>
      <c r="C127" s="154"/>
      <c r="D127" s="5"/>
      <c r="E127" s="5"/>
      <c r="F127" s="6"/>
      <c r="G127" s="387"/>
      <c r="H127" s="27"/>
    </row>
    <row r="128" spans="2:8" x14ac:dyDescent="0.35">
      <c r="B128" s="5"/>
      <c r="C128" s="154"/>
      <c r="D128" s="5"/>
      <c r="E128" s="5"/>
      <c r="F128" s="6"/>
      <c r="G128" s="387"/>
      <c r="H128" s="27"/>
    </row>
    <row r="129" spans="2:8" x14ac:dyDescent="0.35">
      <c r="B129" s="5"/>
      <c r="C129" s="154"/>
      <c r="D129" s="5"/>
      <c r="E129" s="5"/>
      <c r="F129" s="6"/>
      <c r="G129" s="387"/>
      <c r="H129" s="27"/>
    </row>
    <row r="130" spans="2:8" x14ac:dyDescent="0.35">
      <c r="B130" s="5"/>
      <c r="C130" s="154"/>
      <c r="D130" s="5"/>
      <c r="E130" s="5"/>
      <c r="F130" s="6"/>
      <c r="G130" s="387"/>
      <c r="H130" s="27"/>
    </row>
    <row r="131" spans="2:8" x14ac:dyDescent="0.35">
      <c r="B131" s="5"/>
      <c r="C131" s="154"/>
      <c r="D131" s="5"/>
      <c r="E131" s="5"/>
      <c r="F131" s="6"/>
      <c r="G131" s="387"/>
      <c r="H131" s="27"/>
    </row>
    <row r="132" spans="2:8" x14ac:dyDescent="0.35">
      <c r="B132" s="5"/>
      <c r="C132" s="154"/>
      <c r="D132" s="5"/>
      <c r="E132" s="5"/>
      <c r="F132" s="6"/>
      <c r="G132" s="387"/>
      <c r="H132" s="27"/>
    </row>
    <row r="133" spans="2:8" x14ac:dyDescent="0.35">
      <c r="B133" s="5"/>
      <c r="C133" s="154"/>
      <c r="D133" s="5"/>
      <c r="E133" s="5"/>
      <c r="F133" s="6"/>
      <c r="G133" s="387"/>
      <c r="H133" s="27"/>
    </row>
    <row r="134" spans="2:8" x14ac:dyDescent="0.35">
      <c r="B134" s="5"/>
      <c r="C134" s="154"/>
      <c r="D134" s="5"/>
      <c r="E134" s="5"/>
      <c r="F134" s="6"/>
      <c r="G134" s="387"/>
      <c r="H134" s="27"/>
    </row>
    <row r="135" spans="2:8" x14ac:dyDescent="0.35">
      <c r="B135" s="5"/>
      <c r="C135" s="154"/>
      <c r="D135" s="5"/>
      <c r="E135" s="5"/>
      <c r="F135" s="6"/>
      <c r="G135" s="387"/>
      <c r="H135" s="27"/>
    </row>
    <row r="136" spans="2:8" x14ac:dyDescent="0.35">
      <c r="B136" s="5"/>
      <c r="C136" s="154"/>
      <c r="D136" s="5"/>
      <c r="E136" s="5"/>
      <c r="F136" s="6"/>
      <c r="G136" s="387"/>
      <c r="H136" s="27"/>
    </row>
    <row r="137" spans="2:8" x14ac:dyDescent="0.35">
      <c r="B137" s="5"/>
      <c r="C137" s="154"/>
      <c r="D137" s="5"/>
      <c r="E137" s="5"/>
      <c r="F137" s="6"/>
      <c r="G137" s="387"/>
      <c r="H137" s="27"/>
    </row>
    <row r="138" spans="2:8" x14ac:dyDescent="0.35">
      <c r="B138" s="5"/>
      <c r="C138" s="154"/>
      <c r="D138" s="5"/>
      <c r="E138" s="5"/>
      <c r="F138" s="6"/>
      <c r="G138" s="387"/>
      <c r="H138" s="27"/>
    </row>
    <row r="139" spans="2:8" x14ac:dyDescent="0.35">
      <c r="B139" s="5"/>
      <c r="C139" s="154"/>
      <c r="D139" s="5"/>
      <c r="E139" s="5"/>
      <c r="F139" s="6"/>
      <c r="G139" s="387"/>
      <c r="H139" s="27"/>
    </row>
    <row r="140" spans="2:8" x14ac:dyDescent="0.35">
      <c r="B140" s="5"/>
      <c r="C140" s="154"/>
      <c r="D140" s="5"/>
      <c r="E140" s="5"/>
      <c r="F140" s="6"/>
      <c r="G140" s="387"/>
      <c r="H140" s="27"/>
    </row>
    <row r="141" spans="2:8" x14ac:dyDescent="0.35">
      <c r="B141" s="5"/>
      <c r="C141" s="154"/>
      <c r="D141" s="5"/>
      <c r="E141" s="5"/>
      <c r="F141" s="6"/>
      <c r="G141" s="387"/>
      <c r="H141" s="27"/>
    </row>
    <row r="142" spans="2:8" x14ac:dyDescent="0.35">
      <c r="B142" s="5"/>
      <c r="C142" s="154"/>
      <c r="D142" s="5"/>
      <c r="E142" s="5"/>
      <c r="F142" s="6"/>
      <c r="G142" s="387"/>
      <c r="H142" s="27"/>
    </row>
    <row r="143" spans="2:8" x14ac:dyDescent="0.35">
      <c r="B143" s="5"/>
      <c r="C143" s="154"/>
      <c r="D143" s="5"/>
      <c r="E143" s="5"/>
      <c r="F143" s="6"/>
      <c r="G143" s="387"/>
      <c r="H143" s="27"/>
    </row>
    <row r="144" spans="2:8" x14ac:dyDescent="0.35">
      <c r="B144" s="5"/>
      <c r="C144" s="154"/>
      <c r="D144" s="5"/>
      <c r="E144" s="5"/>
      <c r="F144" s="6"/>
      <c r="G144" s="387"/>
      <c r="H144" s="27"/>
    </row>
    <row r="145" spans="2:8" x14ac:dyDescent="0.35">
      <c r="B145" s="5"/>
      <c r="C145" s="154"/>
      <c r="D145" s="5"/>
      <c r="E145" s="5"/>
      <c r="F145" s="6"/>
      <c r="G145" s="387"/>
      <c r="H145" s="27"/>
    </row>
    <row r="146" spans="2:8" x14ac:dyDescent="0.35">
      <c r="B146" s="5"/>
      <c r="C146" s="154"/>
      <c r="D146" s="5"/>
      <c r="E146" s="5"/>
      <c r="F146" s="6"/>
      <c r="G146" s="387"/>
      <c r="H146" s="27"/>
    </row>
    <row r="147" spans="2:8" x14ac:dyDescent="0.35">
      <c r="B147" s="5"/>
      <c r="C147" s="154"/>
      <c r="D147" s="5"/>
      <c r="E147" s="5"/>
      <c r="F147" s="6"/>
      <c r="G147" s="387"/>
      <c r="H147" s="27"/>
    </row>
    <row r="148" spans="2:8" x14ac:dyDescent="0.35">
      <c r="B148" s="5"/>
      <c r="C148" s="154"/>
      <c r="D148" s="5"/>
      <c r="E148" s="5"/>
      <c r="F148" s="6"/>
      <c r="G148" s="387"/>
      <c r="H148" s="27"/>
    </row>
    <row r="149" spans="2:8" x14ac:dyDescent="0.35">
      <c r="B149" s="5"/>
      <c r="C149" s="154"/>
      <c r="D149" s="5"/>
      <c r="E149" s="5"/>
      <c r="F149" s="6"/>
      <c r="G149" s="387"/>
      <c r="H149" s="27"/>
    </row>
    <row r="150" spans="2:8" x14ac:dyDescent="0.35">
      <c r="B150" s="5"/>
      <c r="C150" s="154"/>
      <c r="D150" s="5"/>
      <c r="E150" s="5"/>
      <c r="F150" s="6"/>
      <c r="G150" s="387"/>
      <c r="H150" s="27"/>
    </row>
    <row r="151" spans="2:8" x14ac:dyDescent="0.35">
      <c r="B151" s="5"/>
      <c r="C151" s="154"/>
      <c r="D151" s="5"/>
      <c r="E151" s="5"/>
      <c r="F151" s="6"/>
      <c r="G151" s="387"/>
      <c r="H151" s="27"/>
    </row>
    <row r="152" spans="2:8" x14ac:dyDescent="0.35">
      <c r="B152" s="5"/>
      <c r="C152" s="154"/>
      <c r="D152" s="5"/>
      <c r="E152" s="5"/>
      <c r="F152" s="6"/>
      <c r="G152" s="387"/>
      <c r="H152" s="27"/>
    </row>
    <row r="153" spans="2:8" x14ac:dyDescent="0.35">
      <c r="B153" s="5"/>
      <c r="C153" s="154"/>
      <c r="D153" s="5"/>
      <c r="E153" s="5"/>
      <c r="F153" s="6"/>
      <c r="G153" s="387"/>
      <c r="H153" s="27"/>
    </row>
    <row r="154" spans="2:8" x14ac:dyDescent="0.35">
      <c r="B154" s="5"/>
      <c r="C154" s="154"/>
      <c r="D154" s="5"/>
      <c r="E154" s="5"/>
      <c r="F154" s="6"/>
      <c r="G154" s="387"/>
      <c r="H154" s="27"/>
    </row>
    <row r="155" spans="2:8" x14ac:dyDescent="0.35">
      <c r="B155" s="5"/>
      <c r="C155" s="154"/>
      <c r="D155" s="5"/>
      <c r="E155" s="5"/>
      <c r="F155" s="6"/>
      <c r="G155" s="387"/>
      <c r="H155" s="27"/>
    </row>
    <row r="156" spans="2:8" x14ac:dyDescent="0.35">
      <c r="B156" s="5"/>
      <c r="C156" s="154"/>
      <c r="D156" s="5"/>
      <c r="E156" s="5"/>
      <c r="F156" s="6"/>
      <c r="G156" s="387"/>
      <c r="H156" s="27"/>
    </row>
    <row r="157" spans="2:8" x14ac:dyDescent="0.35">
      <c r="B157" s="5"/>
      <c r="C157" s="154"/>
      <c r="D157" s="5"/>
      <c r="E157" s="5"/>
      <c r="F157" s="6"/>
      <c r="G157" s="387"/>
      <c r="H157" s="27"/>
    </row>
    <row r="158" spans="2:8" x14ac:dyDescent="0.35">
      <c r="B158" s="5"/>
      <c r="C158" s="154"/>
      <c r="D158" s="5"/>
      <c r="E158" s="5"/>
      <c r="F158" s="6"/>
      <c r="G158" s="387"/>
      <c r="H158" s="27"/>
    </row>
    <row r="159" spans="2:8" x14ac:dyDescent="0.35">
      <c r="B159" s="5"/>
      <c r="C159" s="154"/>
      <c r="D159" s="5"/>
      <c r="E159" s="5"/>
      <c r="F159" s="6"/>
      <c r="G159" s="387"/>
      <c r="H159" s="27"/>
    </row>
    <row r="160" spans="2:8" x14ac:dyDescent="0.35">
      <c r="B160" s="5"/>
      <c r="C160" s="154"/>
      <c r="D160" s="5"/>
      <c r="E160" s="5"/>
      <c r="F160" s="6"/>
      <c r="G160" s="387"/>
      <c r="H160" s="27"/>
    </row>
    <row r="161" spans="2:8" x14ac:dyDescent="0.35">
      <c r="B161" s="5"/>
      <c r="C161" s="154"/>
      <c r="D161" s="5"/>
      <c r="E161" s="5"/>
      <c r="F161" s="6"/>
      <c r="G161" s="387"/>
      <c r="H161" s="27"/>
    </row>
    <row r="162" spans="2:8" x14ac:dyDescent="0.35">
      <c r="B162" s="5"/>
      <c r="C162" s="154"/>
      <c r="D162" s="5"/>
      <c r="E162" s="5"/>
      <c r="F162" s="6"/>
      <c r="G162" s="387"/>
      <c r="H162" s="27"/>
    </row>
    <row r="163" spans="2:8" x14ac:dyDescent="0.35">
      <c r="B163" s="5"/>
      <c r="C163" s="154"/>
      <c r="D163" s="5"/>
      <c r="E163" s="5"/>
      <c r="F163" s="6"/>
      <c r="G163" s="387"/>
      <c r="H163" s="27"/>
    </row>
    <row r="164" spans="2:8" x14ac:dyDescent="0.35">
      <c r="B164" s="5"/>
      <c r="C164" s="154"/>
      <c r="D164" s="5"/>
      <c r="E164" s="5"/>
      <c r="F164" s="6"/>
      <c r="G164" s="387"/>
      <c r="H164" s="27"/>
    </row>
    <row r="165" spans="2:8" x14ac:dyDescent="0.35">
      <c r="B165" s="5"/>
      <c r="C165" s="154"/>
      <c r="D165" s="5"/>
      <c r="E165" s="5"/>
      <c r="F165" s="6"/>
      <c r="G165" s="387"/>
      <c r="H165" s="27"/>
    </row>
    <row r="166" spans="2:8" x14ac:dyDescent="0.35">
      <c r="B166" s="5"/>
      <c r="C166" s="154"/>
      <c r="D166" s="5"/>
      <c r="E166" s="5"/>
      <c r="F166" s="6"/>
      <c r="G166" s="387"/>
      <c r="H166" s="27"/>
    </row>
    <row r="167" spans="2:8" x14ac:dyDescent="0.35">
      <c r="B167" s="5"/>
      <c r="C167" s="154"/>
      <c r="D167" s="5"/>
      <c r="E167" s="5"/>
      <c r="F167" s="6"/>
      <c r="G167" s="387"/>
      <c r="H167" s="27"/>
    </row>
    <row r="168" spans="2:8" x14ac:dyDescent="0.35">
      <c r="B168" s="5"/>
      <c r="C168" s="154"/>
      <c r="D168" s="5"/>
      <c r="E168" s="5"/>
      <c r="F168" s="6"/>
      <c r="G168" s="387"/>
      <c r="H168" s="27"/>
    </row>
    <row r="169" spans="2:8" x14ac:dyDescent="0.35">
      <c r="B169" s="5"/>
      <c r="C169" s="154"/>
      <c r="D169" s="5"/>
      <c r="E169" s="5"/>
      <c r="F169" s="6"/>
      <c r="G169" s="387"/>
      <c r="H169" s="27"/>
    </row>
    <row r="170" spans="2:8" x14ac:dyDescent="0.35">
      <c r="B170" s="5"/>
      <c r="C170" s="154"/>
      <c r="D170" s="5"/>
      <c r="E170" s="5"/>
      <c r="F170" s="6"/>
      <c r="G170" s="387"/>
      <c r="H170" s="27"/>
    </row>
    <row r="171" spans="2:8" x14ac:dyDescent="0.35">
      <c r="B171" s="5"/>
      <c r="C171" s="154"/>
      <c r="D171" s="5"/>
      <c r="E171" s="5"/>
      <c r="F171" s="6"/>
      <c r="G171" s="387"/>
      <c r="H171" s="27"/>
    </row>
    <row r="172" spans="2:8" x14ac:dyDescent="0.35">
      <c r="B172" s="5"/>
      <c r="C172" s="154"/>
      <c r="D172" s="5"/>
      <c r="E172" s="5"/>
      <c r="F172" s="6"/>
      <c r="G172" s="387"/>
      <c r="H172" s="27"/>
    </row>
    <row r="173" spans="2:8" x14ac:dyDescent="0.35">
      <c r="B173" s="5"/>
      <c r="C173" s="154"/>
      <c r="D173" s="5"/>
      <c r="E173" s="5"/>
      <c r="F173" s="6"/>
      <c r="G173" s="387"/>
      <c r="H173" s="27"/>
    </row>
    <row r="174" spans="2:8" x14ac:dyDescent="0.35">
      <c r="B174" s="5"/>
      <c r="C174" s="154"/>
      <c r="D174" s="5"/>
      <c r="E174" s="5"/>
      <c r="F174" s="6"/>
      <c r="G174" s="387"/>
      <c r="H174" s="27"/>
    </row>
    <row r="175" spans="2:8" x14ac:dyDescent="0.35">
      <c r="B175" s="5"/>
      <c r="C175" s="154"/>
      <c r="D175" s="5"/>
      <c r="E175" s="5"/>
      <c r="F175" s="6"/>
      <c r="G175" s="387"/>
      <c r="H175" s="27"/>
    </row>
    <row r="176" spans="2:8" x14ac:dyDescent="0.35">
      <c r="B176" s="5"/>
      <c r="C176" s="154"/>
      <c r="D176" s="5"/>
      <c r="E176" s="5"/>
      <c r="F176" s="6"/>
      <c r="G176" s="387"/>
      <c r="H176" s="27"/>
    </row>
    <row r="177" spans="2:8" x14ac:dyDescent="0.35">
      <c r="B177" s="5"/>
      <c r="C177" s="154"/>
      <c r="D177" s="5"/>
      <c r="E177" s="5"/>
      <c r="F177" s="6"/>
      <c r="G177" s="387"/>
      <c r="H177" s="27"/>
    </row>
    <row r="178" spans="2:8" x14ac:dyDescent="0.35">
      <c r="B178" s="5"/>
      <c r="C178" s="154"/>
      <c r="D178" s="5"/>
      <c r="E178" s="5"/>
      <c r="F178" s="6"/>
      <c r="G178" s="387"/>
      <c r="H178" s="27"/>
    </row>
    <row r="179" spans="2:8" x14ac:dyDescent="0.35">
      <c r="B179" s="5"/>
      <c r="C179" s="154"/>
      <c r="D179" s="5"/>
      <c r="E179" s="5"/>
      <c r="F179" s="6"/>
      <c r="G179" s="387"/>
      <c r="H179" s="27"/>
    </row>
    <row r="180" spans="2:8" x14ac:dyDescent="0.35">
      <c r="B180" s="5"/>
      <c r="C180" s="154"/>
      <c r="D180" s="5"/>
      <c r="E180" s="5"/>
      <c r="F180" s="6"/>
      <c r="G180" s="387"/>
      <c r="H180" s="27"/>
    </row>
    <row r="181" spans="2:8" x14ac:dyDescent="0.35">
      <c r="B181" s="5"/>
      <c r="C181" s="154"/>
      <c r="D181" s="5"/>
      <c r="E181" s="5"/>
      <c r="F181" s="6"/>
      <c r="G181" s="387"/>
      <c r="H181" s="27"/>
    </row>
    <row r="182" spans="2:8" x14ac:dyDescent="0.35">
      <c r="B182" s="5"/>
      <c r="C182" s="154"/>
      <c r="D182" s="5"/>
      <c r="E182" s="5"/>
      <c r="F182" s="6"/>
      <c r="G182" s="387"/>
      <c r="H182" s="27"/>
    </row>
    <row r="183" spans="2:8" x14ac:dyDescent="0.35">
      <c r="B183" s="5"/>
      <c r="C183" s="154"/>
      <c r="D183" s="5"/>
      <c r="E183" s="5"/>
      <c r="F183" s="6"/>
      <c r="G183" s="387"/>
      <c r="H183" s="27"/>
    </row>
    <row r="184" spans="2:8" x14ac:dyDescent="0.35">
      <c r="B184" s="5"/>
      <c r="C184" s="154"/>
      <c r="D184" s="5"/>
      <c r="E184" s="5"/>
      <c r="F184" s="6"/>
      <c r="G184" s="387"/>
      <c r="H184" s="27"/>
    </row>
    <row r="185" spans="2:8" x14ac:dyDescent="0.35">
      <c r="B185" s="5"/>
      <c r="C185" s="154"/>
      <c r="D185" s="5"/>
      <c r="E185" s="5"/>
      <c r="F185" s="6"/>
      <c r="G185" s="387"/>
      <c r="H185" s="27"/>
    </row>
    <row r="186" spans="2:8" x14ac:dyDescent="0.35">
      <c r="B186" s="5"/>
      <c r="C186" s="154"/>
      <c r="D186" s="5"/>
      <c r="E186" s="5"/>
      <c r="F186" s="6"/>
      <c r="G186" s="387"/>
      <c r="H186" s="27"/>
    </row>
    <row r="187" spans="2:8" x14ac:dyDescent="0.35">
      <c r="B187" s="5"/>
      <c r="C187" s="154"/>
      <c r="D187" s="5"/>
      <c r="E187" s="5"/>
      <c r="F187" s="6"/>
      <c r="G187" s="387"/>
      <c r="H187" s="27"/>
    </row>
    <row r="188" spans="2:8" x14ac:dyDescent="0.35">
      <c r="B188" s="5"/>
      <c r="C188" s="154"/>
      <c r="D188" s="5"/>
      <c r="E188" s="5"/>
      <c r="F188" s="6"/>
      <c r="G188" s="387"/>
      <c r="H188" s="27"/>
    </row>
    <row r="189" spans="2:8" x14ac:dyDescent="0.35">
      <c r="B189" s="5"/>
      <c r="C189" s="154"/>
      <c r="D189" s="5"/>
      <c r="E189" s="5"/>
      <c r="F189" s="6"/>
      <c r="G189" s="387"/>
      <c r="H189" s="27"/>
    </row>
    <row r="190" spans="2:8" x14ac:dyDescent="0.35">
      <c r="B190" s="5"/>
      <c r="C190" s="154"/>
      <c r="D190" s="5"/>
      <c r="E190" s="5"/>
      <c r="F190" s="6"/>
      <c r="G190" s="387"/>
      <c r="H190" s="27"/>
    </row>
    <row r="191" spans="2:8" x14ac:dyDescent="0.35">
      <c r="B191" s="5"/>
      <c r="C191" s="154"/>
      <c r="D191" s="5"/>
      <c r="E191" s="5"/>
      <c r="F191" s="6"/>
      <c r="G191" s="387"/>
      <c r="H191" s="27"/>
    </row>
    <row r="192" spans="2:8" x14ac:dyDescent="0.35">
      <c r="B192" s="5"/>
      <c r="C192" s="154"/>
      <c r="D192" s="5"/>
      <c r="E192" s="5"/>
      <c r="F192" s="6"/>
      <c r="G192" s="387"/>
      <c r="H192" s="27"/>
    </row>
    <row r="193" spans="2:8" x14ac:dyDescent="0.35">
      <c r="B193" s="5"/>
      <c r="C193" s="154"/>
      <c r="D193" s="5"/>
      <c r="E193" s="5"/>
      <c r="F193" s="6"/>
      <c r="G193" s="387"/>
      <c r="H193" s="27"/>
    </row>
    <row r="194" spans="2:8" x14ac:dyDescent="0.35">
      <c r="B194" s="5"/>
      <c r="C194" s="154"/>
      <c r="D194" s="5"/>
      <c r="E194" s="5"/>
      <c r="F194" s="6"/>
      <c r="G194" s="387"/>
      <c r="H194" s="27"/>
    </row>
    <row r="195" spans="2:8" x14ac:dyDescent="0.35">
      <c r="B195" s="5"/>
      <c r="C195" s="154"/>
      <c r="D195" s="5"/>
      <c r="E195" s="5"/>
      <c r="F195" s="6"/>
      <c r="G195" s="387"/>
      <c r="H195" s="27"/>
    </row>
    <row r="196" spans="2:8" x14ac:dyDescent="0.35">
      <c r="B196" s="5"/>
      <c r="C196" s="154"/>
      <c r="D196" s="5"/>
      <c r="E196" s="5"/>
      <c r="F196" s="6"/>
      <c r="G196" s="387"/>
      <c r="H196" s="27"/>
    </row>
    <row r="197" spans="2:8" x14ac:dyDescent="0.35">
      <c r="B197" s="5"/>
      <c r="C197" s="154"/>
      <c r="D197" s="5"/>
      <c r="E197" s="5"/>
      <c r="F197" s="6"/>
      <c r="G197" s="387"/>
      <c r="H197" s="27"/>
    </row>
    <row r="198" spans="2:8" x14ac:dyDescent="0.35">
      <c r="B198" s="5"/>
      <c r="C198" s="154"/>
      <c r="D198" s="5"/>
      <c r="E198" s="5"/>
      <c r="F198" s="6"/>
      <c r="G198" s="387"/>
      <c r="H198" s="27"/>
    </row>
    <row r="199" spans="2:8" x14ac:dyDescent="0.35">
      <c r="B199" s="5"/>
      <c r="C199" s="154"/>
      <c r="D199" s="5"/>
      <c r="E199" s="5"/>
      <c r="F199" s="6"/>
      <c r="G199" s="387"/>
      <c r="H199" s="27"/>
    </row>
    <row r="200" spans="2:8" x14ac:dyDescent="0.35">
      <c r="B200" s="5"/>
      <c r="C200" s="154"/>
      <c r="D200" s="5"/>
      <c r="E200" s="5"/>
      <c r="F200" s="6"/>
      <c r="G200" s="387"/>
      <c r="H200" s="27"/>
    </row>
    <row r="201" spans="2:8" x14ac:dyDescent="0.35">
      <c r="B201" s="5"/>
      <c r="C201" s="154"/>
      <c r="D201" s="5"/>
      <c r="E201" s="5"/>
      <c r="F201" s="6"/>
      <c r="G201" s="387"/>
      <c r="H201" s="27"/>
    </row>
    <row r="202" spans="2:8" x14ac:dyDescent="0.35">
      <c r="B202" s="5"/>
      <c r="C202" s="154"/>
      <c r="D202" s="5"/>
      <c r="E202" s="5"/>
      <c r="F202" s="6"/>
      <c r="G202" s="387"/>
      <c r="H202" s="27"/>
    </row>
    <row r="203" spans="2:8" x14ac:dyDescent="0.35">
      <c r="B203" s="5"/>
      <c r="C203" s="154"/>
      <c r="D203" s="5"/>
      <c r="E203" s="5"/>
      <c r="F203" s="6"/>
      <c r="G203" s="387"/>
      <c r="H203" s="27"/>
    </row>
    <row r="204" spans="2:8" x14ac:dyDescent="0.35">
      <c r="B204" s="5"/>
      <c r="C204" s="154"/>
      <c r="D204" s="5"/>
      <c r="E204" s="5"/>
      <c r="F204" s="6"/>
      <c r="G204" s="387"/>
      <c r="H204" s="27"/>
    </row>
    <row r="205" spans="2:8" x14ac:dyDescent="0.35">
      <c r="B205" s="5"/>
      <c r="C205" s="154"/>
      <c r="D205" s="5"/>
      <c r="E205" s="5"/>
      <c r="F205" s="6"/>
      <c r="G205" s="387"/>
      <c r="H205" s="27"/>
    </row>
    <row r="206" spans="2:8" x14ac:dyDescent="0.35">
      <c r="B206" s="5"/>
      <c r="C206" s="154"/>
      <c r="D206" s="5"/>
      <c r="E206" s="5"/>
      <c r="F206" s="6"/>
      <c r="G206" s="387"/>
      <c r="H206" s="27"/>
    </row>
    <row r="207" spans="2:8" x14ac:dyDescent="0.35">
      <c r="B207" s="5"/>
      <c r="C207" s="154"/>
      <c r="D207" s="5"/>
      <c r="E207" s="5"/>
      <c r="F207" s="6"/>
      <c r="G207" s="387"/>
      <c r="H207" s="27"/>
    </row>
    <row r="208" spans="2:8" x14ac:dyDescent="0.35">
      <c r="B208" s="5"/>
      <c r="C208" s="154"/>
      <c r="D208" s="5"/>
      <c r="E208" s="5"/>
      <c r="F208" s="6"/>
      <c r="G208" s="387"/>
      <c r="H208" s="27"/>
    </row>
    <row r="209" spans="2:8" x14ac:dyDescent="0.35">
      <c r="B209" s="5"/>
      <c r="C209" s="154"/>
      <c r="D209" s="5"/>
      <c r="E209" s="5"/>
      <c r="F209" s="6"/>
      <c r="G209" s="387"/>
      <c r="H209" s="27"/>
    </row>
    <row r="210" spans="2:8" x14ac:dyDescent="0.35">
      <c r="B210" s="5"/>
      <c r="C210" s="154"/>
      <c r="D210" s="5"/>
      <c r="E210" s="5"/>
      <c r="F210" s="6"/>
      <c r="G210" s="387"/>
      <c r="H210" s="27"/>
    </row>
    <row r="211" spans="2:8" x14ac:dyDescent="0.35">
      <c r="B211" s="5"/>
      <c r="C211" s="154"/>
      <c r="D211" s="5"/>
      <c r="E211" s="5"/>
      <c r="F211" s="6"/>
      <c r="G211" s="387"/>
      <c r="H211" s="27"/>
    </row>
  </sheetData>
  <mergeCells count="1">
    <mergeCell ref="D60:G60"/>
  </mergeCells>
  <phoneticPr fontId="23" type="noConversion"/>
  <pageMargins left="0.7" right="0.7" top="0.75" bottom="0.75" header="0.3" footer="0.3"/>
  <pageSetup scale="3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B1:I197"/>
  <sheetViews>
    <sheetView showGridLines="0" view="pageBreakPreview" topLeftCell="A18" zoomScale="77" zoomScaleNormal="60" zoomScaleSheetLayoutView="77" workbookViewId="0">
      <selection activeCell="H46" sqref="H46"/>
    </sheetView>
  </sheetViews>
  <sheetFormatPr defaultColWidth="9.7265625" defaultRowHeight="17.5" x14ac:dyDescent="0.35"/>
  <cols>
    <col min="1" max="1" width="1.7265625" style="1" customWidth="1"/>
    <col min="2" max="2" width="8.1796875" style="1" customWidth="1"/>
    <col min="3" max="3" width="15.453125" style="1" customWidth="1"/>
    <col min="4" max="4" width="65.81640625" style="1" customWidth="1"/>
    <col min="5" max="5" width="12.7265625" style="1" bestFit="1" customWidth="1"/>
    <col min="6" max="6" width="20.453125" style="7" customWidth="1"/>
    <col min="7" max="7" width="20.453125" style="472" customWidth="1"/>
    <col min="8" max="8" width="20.453125" style="7" customWidth="1"/>
    <col min="9" max="9" width="1.453125" style="1" customWidth="1"/>
    <col min="10" max="16384" width="9.7265625" style="1"/>
  </cols>
  <sheetData>
    <row r="1" spans="2:8" ht="18" x14ac:dyDescent="0.4">
      <c r="B1" s="268"/>
      <c r="C1" s="269"/>
      <c r="D1" s="67"/>
      <c r="E1" s="67"/>
      <c r="F1" s="68"/>
      <c r="G1" s="477"/>
      <c r="H1" s="276"/>
    </row>
    <row r="2" spans="2:8" ht="18" x14ac:dyDescent="0.4">
      <c r="B2" s="266"/>
      <c r="C2" s="267"/>
      <c r="D2" s="69"/>
      <c r="E2" s="69"/>
      <c r="F2" s="70"/>
      <c r="G2" s="473"/>
      <c r="H2" s="277"/>
    </row>
    <row r="3" spans="2:8" ht="18" x14ac:dyDescent="0.4">
      <c r="B3" s="266"/>
      <c r="C3" s="267"/>
      <c r="D3" s="69"/>
      <c r="E3" s="69"/>
      <c r="F3" s="70"/>
      <c r="G3" s="473"/>
      <c r="H3" s="277"/>
    </row>
    <row r="4" spans="2:8" ht="18" x14ac:dyDescent="0.4">
      <c r="B4" s="266"/>
      <c r="C4" s="267"/>
      <c r="D4" s="69"/>
      <c r="E4" s="69"/>
      <c r="F4" s="70"/>
      <c r="G4" s="473"/>
      <c r="H4" s="277"/>
    </row>
    <row r="5" spans="2:8" ht="18" x14ac:dyDescent="0.4">
      <c r="B5" s="266"/>
      <c r="C5" s="267"/>
      <c r="D5" s="69"/>
      <c r="E5" s="69"/>
      <c r="F5" s="70"/>
      <c r="G5" s="473"/>
      <c r="H5" s="277"/>
    </row>
    <row r="6" spans="2:8" ht="18" x14ac:dyDescent="0.4">
      <c r="B6" s="71"/>
      <c r="C6" s="72"/>
      <c r="D6" s="73"/>
      <c r="E6" s="73"/>
      <c r="F6" s="74"/>
      <c r="G6" s="474"/>
      <c r="H6" s="278"/>
    </row>
    <row r="7" spans="2:8" ht="72.650000000000006" customHeight="1" thickBot="1" x14ac:dyDescent="0.4">
      <c r="B7" s="75" t="s">
        <v>0</v>
      </c>
      <c r="C7" s="75" t="s">
        <v>8</v>
      </c>
      <c r="D7" s="75" t="s">
        <v>1</v>
      </c>
      <c r="E7" s="76" t="s">
        <v>2</v>
      </c>
      <c r="F7" s="138" t="s">
        <v>3</v>
      </c>
      <c r="G7" s="78" t="s">
        <v>345</v>
      </c>
      <c r="H7" s="78" t="s">
        <v>344</v>
      </c>
    </row>
    <row r="8" spans="2:8" ht="13" customHeight="1" x14ac:dyDescent="0.4">
      <c r="B8" s="79"/>
      <c r="C8" s="80"/>
      <c r="D8" s="139"/>
      <c r="E8" s="116"/>
      <c r="F8" s="83"/>
      <c r="G8" s="307"/>
      <c r="H8" s="84"/>
    </row>
    <row r="9" spans="2:8" ht="13" customHeight="1" x14ac:dyDescent="0.4">
      <c r="B9" s="79"/>
      <c r="C9" s="80"/>
      <c r="D9" s="140"/>
      <c r="E9" s="116"/>
      <c r="F9" s="83"/>
      <c r="G9" s="307"/>
      <c r="H9" s="84"/>
    </row>
    <row r="10" spans="2:8" ht="18" x14ac:dyDescent="0.4">
      <c r="B10" s="79"/>
      <c r="C10" s="80"/>
      <c r="D10" s="38" t="s">
        <v>404</v>
      </c>
      <c r="E10" s="58"/>
      <c r="F10" s="458"/>
      <c r="G10" s="65"/>
      <c r="H10" s="65"/>
    </row>
    <row r="11" spans="2:8" ht="18" x14ac:dyDescent="0.4">
      <c r="B11" s="79"/>
      <c r="C11" s="80"/>
      <c r="D11" s="38" t="s">
        <v>12</v>
      </c>
      <c r="E11" s="64"/>
      <c r="F11" s="459"/>
      <c r="G11" s="223"/>
      <c r="H11" s="88"/>
    </row>
    <row r="12" spans="2:8" ht="18" x14ac:dyDescent="0.35">
      <c r="B12" s="79"/>
      <c r="C12" s="80"/>
      <c r="D12" s="41"/>
      <c r="E12" s="58"/>
      <c r="F12" s="458"/>
      <c r="G12" s="65"/>
      <c r="H12" s="65"/>
    </row>
    <row r="13" spans="2:8" ht="18" x14ac:dyDescent="0.4">
      <c r="B13" s="79"/>
      <c r="C13" s="80"/>
      <c r="D13" s="38" t="s">
        <v>262</v>
      </c>
      <c r="E13" s="58"/>
      <c r="F13" s="458"/>
      <c r="G13" s="65"/>
      <c r="H13" s="65"/>
    </row>
    <row r="14" spans="2:8" ht="18" x14ac:dyDescent="0.4">
      <c r="B14" s="79"/>
      <c r="C14" s="80"/>
      <c r="D14" s="38"/>
      <c r="E14" s="58"/>
      <c r="F14" s="458"/>
      <c r="G14" s="65"/>
      <c r="H14" s="65"/>
    </row>
    <row r="15" spans="2:8" ht="18" x14ac:dyDescent="0.4">
      <c r="B15" s="79"/>
      <c r="C15" s="80"/>
      <c r="D15" s="38" t="s">
        <v>137</v>
      </c>
      <c r="E15" s="58"/>
      <c r="F15" s="458"/>
      <c r="G15" s="65"/>
      <c r="H15" s="65"/>
    </row>
    <row r="16" spans="2:8" ht="18" x14ac:dyDescent="0.35">
      <c r="B16" s="79"/>
      <c r="C16" s="80"/>
      <c r="D16" s="41"/>
      <c r="E16" s="58"/>
      <c r="F16" s="458"/>
      <c r="G16" s="65"/>
      <c r="H16" s="65"/>
    </row>
    <row r="17" spans="2:8" ht="52.5" x14ac:dyDescent="0.35">
      <c r="B17" s="79"/>
      <c r="C17" s="80"/>
      <c r="D17" s="41" t="s">
        <v>131</v>
      </c>
      <c r="E17" s="58"/>
      <c r="F17" s="458"/>
      <c r="G17" s="65"/>
      <c r="H17" s="65"/>
    </row>
    <row r="18" spans="2:8" ht="18" x14ac:dyDescent="0.4">
      <c r="B18" s="79"/>
      <c r="C18" s="80"/>
      <c r="D18" s="38"/>
      <c r="E18" s="58"/>
      <c r="F18" s="458"/>
      <c r="G18" s="65"/>
      <c r="H18" s="65"/>
    </row>
    <row r="19" spans="2:8" ht="18" x14ac:dyDescent="0.4">
      <c r="B19" s="79"/>
      <c r="C19" s="80"/>
      <c r="D19" s="38" t="s">
        <v>138</v>
      </c>
      <c r="E19" s="58"/>
      <c r="F19" s="458"/>
      <c r="G19" s="65"/>
      <c r="H19" s="65"/>
    </row>
    <row r="20" spans="2:8" ht="18" x14ac:dyDescent="0.4">
      <c r="B20" s="79"/>
      <c r="C20" s="80"/>
      <c r="D20" s="38"/>
      <c r="E20" s="58"/>
      <c r="F20" s="458"/>
      <c r="G20" s="65"/>
      <c r="H20" s="65"/>
    </row>
    <row r="21" spans="2:8" ht="18" x14ac:dyDescent="0.4">
      <c r="B21" s="79"/>
      <c r="C21" s="80"/>
      <c r="D21" s="38" t="s">
        <v>143</v>
      </c>
      <c r="E21" s="58"/>
      <c r="F21" s="458"/>
      <c r="G21" s="65"/>
      <c r="H21" s="65"/>
    </row>
    <row r="22" spans="2:8" ht="18" x14ac:dyDescent="0.35">
      <c r="B22" s="79"/>
      <c r="C22" s="80"/>
      <c r="D22" s="41"/>
      <c r="E22" s="58"/>
      <c r="F22" s="458"/>
      <c r="G22" s="65"/>
      <c r="H22" s="65"/>
    </row>
    <row r="23" spans="2:8" ht="35" x14ac:dyDescent="0.35">
      <c r="B23" s="79"/>
      <c r="C23" s="80"/>
      <c r="D23" s="41" t="s">
        <v>140</v>
      </c>
      <c r="E23" s="58"/>
      <c r="F23" s="458"/>
      <c r="G23" s="65"/>
      <c r="H23" s="65"/>
    </row>
    <row r="24" spans="2:8" ht="18" x14ac:dyDescent="0.35">
      <c r="B24" s="79"/>
      <c r="C24" s="80"/>
      <c r="D24" s="41"/>
      <c r="E24" s="58"/>
      <c r="F24" s="458"/>
      <c r="G24" s="65"/>
      <c r="H24" s="65"/>
    </row>
    <row r="25" spans="2:8" ht="18" x14ac:dyDescent="0.35">
      <c r="B25" s="79"/>
      <c r="C25" s="80"/>
      <c r="D25" s="41" t="s">
        <v>141</v>
      </c>
      <c r="E25" s="58"/>
      <c r="F25" s="458"/>
      <c r="G25" s="65"/>
      <c r="H25" s="65"/>
    </row>
    <row r="26" spans="2:8" ht="18" x14ac:dyDescent="0.35">
      <c r="B26" s="79"/>
      <c r="C26" s="80"/>
      <c r="D26" s="41"/>
      <c r="E26" s="58"/>
      <c r="F26" s="458"/>
      <c r="G26" s="65"/>
      <c r="H26" s="65"/>
    </row>
    <row r="27" spans="2:8" ht="35" x14ac:dyDescent="0.35">
      <c r="B27" s="79"/>
      <c r="C27" s="80"/>
      <c r="D27" s="41" t="s">
        <v>144</v>
      </c>
      <c r="E27" s="58"/>
      <c r="F27" s="458"/>
      <c r="G27" s="65"/>
      <c r="H27" s="65"/>
    </row>
    <row r="28" spans="2:8" ht="18" x14ac:dyDescent="0.4">
      <c r="B28" s="79"/>
      <c r="C28" s="80"/>
      <c r="D28" s="38"/>
      <c r="E28" s="58"/>
      <c r="F28" s="458"/>
      <c r="G28" s="65"/>
      <c r="H28" s="65"/>
    </row>
    <row r="29" spans="2:8" ht="18" x14ac:dyDescent="0.4">
      <c r="B29" s="79"/>
      <c r="C29" s="80"/>
      <c r="D29" s="38" t="s">
        <v>134</v>
      </c>
      <c r="E29" s="58"/>
      <c r="F29" s="458"/>
      <c r="G29" s="65"/>
      <c r="H29" s="65"/>
    </row>
    <row r="30" spans="2:8" ht="18" x14ac:dyDescent="0.35">
      <c r="B30" s="79"/>
      <c r="C30" s="80"/>
      <c r="D30" s="41"/>
      <c r="E30" s="58"/>
      <c r="F30" s="458"/>
      <c r="G30" s="65"/>
      <c r="H30" s="65"/>
    </row>
    <row r="31" spans="2:8" ht="52.5" x14ac:dyDescent="0.35">
      <c r="B31" s="79"/>
      <c r="C31" s="80"/>
      <c r="D31" s="41" t="s">
        <v>135</v>
      </c>
      <c r="E31" s="58"/>
      <c r="F31" s="458"/>
      <c r="G31" s="65"/>
      <c r="H31" s="65"/>
    </row>
    <row r="32" spans="2:8" ht="18" x14ac:dyDescent="0.4">
      <c r="B32" s="79"/>
      <c r="C32" s="80"/>
      <c r="D32" s="38"/>
      <c r="E32" s="58"/>
      <c r="F32" s="458"/>
      <c r="G32" s="65"/>
      <c r="H32" s="65"/>
    </row>
    <row r="33" spans="2:9" ht="18" x14ac:dyDescent="0.4">
      <c r="B33" s="79"/>
      <c r="C33" s="80"/>
      <c r="D33" s="38" t="s">
        <v>263</v>
      </c>
      <c r="E33" s="58"/>
      <c r="F33" s="458"/>
      <c r="G33" s="65"/>
      <c r="H33" s="65"/>
    </row>
    <row r="34" spans="2:9" ht="18" x14ac:dyDescent="0.4">
      <c r="B34" s="79"/>
      <c r="C34" s="80"/>
      <c r="D34" s="38"/>
      <c r="E34" s="58"/>
      <c r="F34" s="458"/>
      <c r="G34" s="65"/>
      <c r="H34" s="65"/>
    </row>
    <row r="35" spans="2:9" ht="18" x14ac:dyDescent="0.35">
      <c r="B35" s="79">
        <v>1</v>
      </c>
      <c r="C35" s="80"/>
      <c r="D35" s="50" t="s">
        <v>264</v>
      </c>
      <c r="E35" s="58" t="s">
        <v>179</v>
      </c>
      <c r="F35" s="458">
        <f>+'6. Horticulture'!F48</f>
        <v>60</v>
      </c>
      <c r="G35" s="388">
        <v>0</v>
      </c>
      <c r="H35" s="65">
        <f>+F35*G35</f>
        <v>0</v>
      </c>
    </row>
    <row r="36" spans="2:9" ht="18" x14ac:dyDescent="0.35">
      <c r="B36" s="79"/>
      <c r="C36" s="80"/>
      <c r="D36" s="50"/>
      <c r="E36" s="58"/>
      <c r="F36" s="458"/>
      <c r="G36" s="65"/>
      <c r="H36" s="65"/>
    </row>
    <row r="37" spans="2:9" ht="18" x14ac:dyDescent="0.35">
      <c r="B37" s="79">
        <v>2</v>
      </c>
      <c r="C37" s="80"/>
      <c r="D37" s="41" t="s">
        <v>265</v>
      </c>
      <c r="E37" s="58" t="s">
        <v>179</v>
      </c>
      <c r="F37" s="458">
        <f>+F35</f>
        <v>60</v>
      </c>
      <c r="G37" s="388">
        <v>0</v>
      </c>
      <c r="H37" s="65">
        <f>+F37*G37</f>
        <v>0</v>
      </c>
    </row>
    <row r="38" spans="2:9" ht="18" x14ac:dyDescent="0.35">
      <c r="B38" s="79"/>
      <c r="C38" s="80"/>
      <c r="D38" s="50"/>
      <c r="E38" s="58"/>
      <c r="F38" s="458"/>
      <c r="G38" s="65"/>
      <c r="H38" s="65"/>
    </row>
    <row r="39" spans="2:9" ht="18" x14ac:dyDescent="0.35">
      <c r="B39" s="79">
        <v>3</v>
      </c>
      <c r="C39" s="80"/>
      <c r="D39" s="44" t="s">
        <v>266</v>
      </c>
      <c r="E39" s="58" t="s">
        <v>179</v>
      </c>
      <c r="F39" s="458">
        <f>+F37</f>
        <v>60</v>
      </c>
      <c r="G39" s="388">
        <v>0</v>
      </c>
      <c r="H39" s="65">
        <f>+F39*G39</f>
        <v>0</v>
      </c>
    </row>
    <row r="40" spans="2:9" ht="18" x14ac:dyDescent="0.35">
      <c r="B40" s="79"/>
      <c r="C40" s="80"/>
      <c r="D40" s="50"/>
      <c r="E40" s="58"/>
      <c r="F40" s="458"/>
      <c r="G40" s="65"/>
      <c r="H40" s="65"/>
    </row>
    <row r="41" spans="2:9" ht="35" x14ac:dyDescent="0.35">
      <c r="B41" s="79">
        <v>4</v>
      </c>
      <c r="C41" s="80"/>
      <c r="D41" s="141" t="s">
        <v>342</v>
      </c>
      <c r="E41" s="58" t="s">
        <v>267</v>
      </c>
      <c r="F41" s="458">
        <f>F39/3</f>
        <v>20</v>
      </c>
      <c r="G41" s="388">
        <v>0</v>
      </c>
      <c r="H41" s="65">
        <f>+F41*G41</f>
        <v>0</v>
      </c>
    </row>
    <row r="42" spans="2:9" s="285" customFormat="1" ht="18" x14ac:dyDescent="0.4">
      <c r="B42" s="371"/>
      <c r="C42" s="371"/>
      <c r="D42" s="372"/>
      <c r="E42" s="286"/>
      <c r="F42" s="460"/>
      <c r="G42" s="296"/>
      <c r="H42" s="296"/>
    </row>
    <row r="43" spans="2:9" s="5" customFormat="1" ht="52.5" x14ac:dyDescent="0.35">
      <c r="B43" s="408">
        <v>5</v>
      </c>
      <c r="C43" s="409"/>
      <c r="D43" s="410" t="s">
        <v>435</v>
      </c>
      <c r="E43" s="368" t="s">
        <v>6</v>
      </c>
      <c r="F43" s="461">
        <f>+'1. Preliminaries'!F21/12*4</f>
        <v>20</v>
      </c>
      <c r="G43" s="388">
        <v>0</v>
      </c>
      <c r="H43" s="370">
        <f>+F43*G43</f>
        <v>0</v>
      </c>
    </row>
    <row r="44" spans="2:9" ht="18" x14ac:dyDescent="0.4">
      <c r="B44" s="87"/>
      <c r="C44" s="87"/>
      <c r="D44" s="41"/>
      <c r="E44" s="58"/>
      <c r="F44" s="458"/>
      <c r="G44" s="65"/>
      <c r="H44" s="65"/>
    </row>
    <row r="45" spans="2:9" x14ac:dyDescent="0.35">
      <c r="B45" s="79"/>
      <c r="C45" s="94"/>
      <c r="D45" s="143"/>
      <c r="E45" s="142"/>
      <c r="F45" s="98"/>
      <c r="G45" s="400"/>
      <c r="H45" s="99"/>
    </row>
    <row r="46" spans="2:9" s="100" customFormat="1" ht="18" x14ac:dyDescent="0.4">
      <c r="B46" s="101"/>
      <c r="C46" s="102"/>
      <c r="D46" s="103" t="s">
        <v>167</v>
      </c>
      <c r="E46" s="104"/>
      <c r="F46" s="450"/>
      <c r="G46" s="471"/>
      <c r="H46" s="105">
        <f>SUM(H35:H45)</f>
        <v>0</v>
      </c>
      <c r="I46" s="106"/>
    </row>
    <row r="47" spans="2:9" ht="18" x14ac:dyDescent="0.35">
      <c r="B47" s="4"/>
      <c r="C47" s="4"/>
      <c r="D47" s="107"/>
      <c r="E47" s="108"/>
      <c r="F47" s="109"/>
      <c r="G47" s="402"/>
      <c r="H47" s="109"/>
    </row>
    <row r="48" spans="2:9" ht="18" x14ac:dyDescent="0.35">
      <c r="B48" s="110"/>
      <c r="C48" s="110"/>
      <c r="D48" s="111"/>
      <c r="E48" s="112"/>
      <c r="F48" s="6"/>
      <c r="G48" s="387"/>
      <c r="H48" s="6"/>
    </row>
    <row r="49" spans="2:8" x14ac:dyDescent="0.35">
      <c r="B49" s="5"/>
      <c r="C49" s="5"/>
      <c r="D49" s="5"/>
      <c r="E49" s="5"/>
      <c r="F49" s="6"/>
      <c r="G49" s="387"/>
      <c r="H49" s="6"/>
    </row>
    <row r="50" spans="2:8" x14ac:dyDescent="0.35">
      <c r="B50" s="5"/>
      <c r="C50" s="5"/>
      <c r="D50" s="5"/>
      <c r="E50" s="5"/>
      <c r="F50" s="6"/>
      <c r="G50" s="387"/>
      <c r="H50" s="6"/>
    </row>
    <row r="51" spans="2:8" x14ac:dyDescent="0.35">
      <c r="B51" s="5"/>
      <c r="C51" s="5"/>
      <c r="D51" s="5"/>
      <c r="E51" s="5"/>
      <c r="F51" s="6"/>
      <c r="G51" s="387"/>
      <c r="H51" s="6"/>
    </row>
    <row r="52" spans="2:8" x14ac:dyDescent="0.35">
      <c r="B52" s="5"/>
      <c r="C52" s="5"/>
      <c r="D52" s="5"/>
      <c r="E52" s="5"/>
      <c r="F52" s="6"/>
      <c r="G52" s="387"/>
      <c r="H52" s="6"/>
    </row>
    <row r="53" spans="2:8" x14ac:dyDescent="0.35">
      <c r="B53" s="5"/>
      <c r="C53" s="5"/>
      <c r="D53" s="5"/>
      <c r="E53" s="5"/>
      <c r="F53" s="6"/>
      <c r="G53" s="387"/>
      <c r="H53" s="6"/>
    </row>
    <row r="54" spans="2:8" x14ac:dyDescent="0.35">
      <c r="B54" s="5"/>
      <c r="C54" s="5"/>
      <c r="D54" s="5"/>
      <c r="E54" s="5"/>
      <c r="F54" s="6"/>
      <c r="G54" s="387"/>
      <c r="H54" s="6"/>
    </row>
    <row r="55" spans="2:8" x14ac:dyDescent="0.35">
      <c r="B55" s="5"/>
      <c r="C55" s="5"/>
      <c r="D55" s="5"/>
      <c r="E55" s="5"/>
      <c r="F55" s="6"/>
      <c r="G55" s="387"/>
      <c r="H55" s="6"/>
    </row>
    <row r="56" spans="2:8" x14ac:dyDescent="0.35">
      <c r="B56" s="5"/>
      <c r="C56" s="5"/>
      <c r="D56" s="5"/>
      <c r="E56" s="5"/>
      <c r="F56" s="6"/>
      <c r="G56" s="387"/>
      <c r="H56" s="6"/>
    </row>
    <row r="57" spans="2:8" x14ac:dyDescent="0.35">
      <c r="B57" s="5"/>
      <c r="C57" s="5"/>
      <c r="D57" s="5"/>
      <c r="E57" s="5"/>
      <c r="F57" s="6"/>
      <c r="G57" s="387"/>
      <c r="H57" s="6"/>
    </row>
    <row r="58" spans="2:8" x14ac:dyDescent="0.35">
      <c r="B58" s="5"/>
      <c r="C58" s="5"/>
      <c r="D58" s="5"/>
      <c r="E58" s="5"/>
      <c r="F58" s="6"/>
      <c r="G58" s="387"/>
      <c r="H58" s="6"/>
    </row>
    <row r="59" spans="2:8" x14ac:dyDescent="0.35">
      <c r="B59" s="5"/>
      <c r="C59" s="5"/>
      <c r="D59" s="5"/>
      <c r="E59" s="5"/>
      <c r="F59" s="6"/>
      <c r="G59" s="387"/>
      <c r="H59" s="6"/>
    </row>
    <row r="60" spans="2:8" x14ac:dyDescent="0.35">
      <c r="B60" s="5"/>
      <c r="C60" s="5"/>
      <c r="D60" s="5"/>
      <c r="E60" s="5"/>
      <c r="F60" s="6"/>
      <c r="G60" s="387"/>
      <c r="H60" s="6"/>
    </row>
    <row r="61" spans="2:8" x14ac:dyDescent="0.35">
      <c r="B61" s="5"/>
      <c r="C61" s="5"/>
      <c r="D61" s="5"/>
      <c r="E61" s="5"/>
      <c r="F61" s="6"/>
      <c r="G61" s="387"/>
      <c r="H61" s="6"/>
    </row>
    <row r="62" spans="2:8" x14ac:dyDescent="0.35">
      <c r="B62" s="5"/>
      <c r="C62" s="5"/>
      <c r="D62" s="5"/>
      <c r="E62" s="5"/>
      <c r="F62" s="6"/>
      <c r="G62" s="387"/>
      <c r="H62" s="6"/>
    </row>
    <row r="63" spans="2:8" x14ac:dyDescent="0.35">
      <c r="B63" s="5"/>
      <c r="C63" s="5"/>
      <c r="D63" s="5"/>
      <c r="E63" s="5"/>
      <c r="F63" s="6"/>
      <c r="G63" s="387"/>
      <c r="H63" s="6"/>
    </row>
    <row r="64" spans="2:8" x14ac:dyDescent="0.35">
      <c r="B64" s="5"/>
      <c r="C64" s="5"/>
      <c r="D64" s="5"/>
      <c r="E64" s="5"/>
      <c r="F64" s="6"/>
      <c r="G64" s="387"/>
      <c r="H64" s="6"/>
    </row>
    <row r="65" spans="2:8" x14ac:dyDescent="0.35">
      <c r="B65" s="5"/>
      <c r="C65" s="5"/>
      <c r="D65" s="5"/>
      <c r="E65" s="5"/>
      <c r="F65" s="6"/>
      <c r="G65" s="387"/>
      <c r="H65" s="6"/>
    </row>
    <row r="66" spans="2:8" x14ac:dyDescent="0.35">
      <c r="B66" s="5"/>
      <c r="C66" s="5"/>
      <c r="D66" s="5"/>
      <c r="E66" s="5"/>
      <c r="F66" s="6"/>
      <c r="G66" s="387"/>
      <c r="H66" s="6"/>
    </row>
    <row r="67" spans="2:8" x14ac:dyDescent="0.35">
      <c r="B67" s="5"/>
      <c r="C67" s="5"/>
      <c r="D67" s="5"/>
      <c r="E67" s="5"/>
      <c r="F67" s="6"/>
      <c r="G67" s="387"/>
      <c r="H67" s="6"/>
    </row>
    <row r="68" spans="2:8" x14ac:dyDescent="0.35">
      <c r="B68" s="5"/>
      <c r="C68" s="5"/>
      <c r="D68" s="5"/>
      <c r="E68" s="5"/>
      <c r="F68" s="6"/>
      <c r="G68" s="387"/>
      <c r="H68" s="6"/>
    </row>
    <row r="69" spans="2:8" x14ac:dyDescent="0.35">
      <c r="B69" s="5"/>
      <c r="C69" s="5"/>
      <c r="D69" s="5"/>
      <c r="E69" s="5"/>
      <c r="F69" s="6"/>
      <c r="G69" s="387"/>
      <c r="H69" s="6"/>
    </row>
    <row r="70" spans="2:8" x14ac:dyDescent="0.35">
      <c r="B70" s="5"/>
      <c r="C70" s="5"/>
      <c r="D70" s="5"/>
      <c r="E70" s="5"/>
      <c r="F70" s="6"/>
      <c r="G70" s="387"/>
      <c r="H70" s="6"/>
    </row>
    <row r="71" spans="2:8" x14ac:dyDescent="0.35">
      <c r="B71" s="5"/>
      <c r="C71" s="5"/>
      <c r="D71" s="5"/>
      <c r="E71" s="5"/>
      <c r="F71" s="6"/>
      <c r="G71" s="387"/>
      <c r="H71" s="6"/>
    </row>
    <row r="72" spans="2:8" x14ac:dyDescent="0.35">
      <c r="B72" s="5"/>
      <c r="C72" s="5"/>
      <c r="D72" s="5"/>
      <c r="E72" s="5"/>
      <c r="F72" s="6"/>
      <c r="G72" s="387"/>
      <c r="H72" s="6"/>
    </row>
    <row r="73" spans="2:8" x14ac:dyDescent="0.35">
      <c r="B73" s="5"/>
      <c r="C73" s="5"/>
      <c r="D73" s="5"/>
      <c r="E73" s="5"/>
      <c r="F73" s="6"/>
      <c r="G73" s="387"/>
      <c r="H73" s="6"/>
    </row>
    <row r="74" spans="2:8" x14ac:dyDescent="0.35">
      <c r="B74" s="5"/>
      <c r="C74" s="5"/>
      <c r="D74" s="5"/>
      <c r="E74" s="5"/>
      <c r="F74" s="6"/>
      <c r="G74" s="387"/>
      <c r="H74" s="6"/>
    </row>
    <row r="75" spans="2:8" x14ac:dyDescent="0.35">
      <c r="B75" s="5"/>
      <c r="C75" s="5"/>
      <c r="D75" s="5"/>
      <c r="E75" s="5"/>
      <c r="F75" s="6"/>
      <c r="G75" s="387"/>
      <c r="H75" s="6"/>
    </row>
    <row r="76" spans="2:8" x14ac:dyDescent="0.35">
      <c r="B76" s="5"/>
      <c r="C76" s="5"/>
      <c r="D76" s="5"/>
      <c r="E76" s="5"/>
      <c r="F76" s="6"/>
      <c r="G76" s="387"/>
      <c r="H76" s="6"/>
    </row>
    <row r="77" spans="2:8" x14ac:dyDescent="0.35">
      <c r="B77" s="5"/>
      <c r="C77" s="5"/>
      <c r="D77" s="5"/>
      <c r="E77" s="5"/>
      <c r="F77" s="6"/>
      <c r="G77" s="387"/>
      <c r="H77" s="6"/>
    </row>
    <row r="78" spans="2:8" x14ac:dyDescent="0.35">
      <c r="B78" s="5"/>
      <c r="C78" s="5"/>
      <c r="D78" s="5"/>
      <c r="E78" s="5"/>
      <c r="F78" s="6"/>
      <c r="G78" s="387"/>
      <c r="H78" s="6"/>
    </row>
    <row r="79" spans="2:8" x14ac:dyDescent="0.35">
      <c r="B79" s="5"/>
      <c r="C79" s="5"/>
      <c r="D79" s="5"/>
      <c r="E79" s="5"/>
      <c r="F79" s="6"/>
      <c r="G79" s="387"/>
      <c r="H79" s="6"/>
    </row>
    <row r="80" spans="2:8" x14ac:dyDescent="0.35">
      <c r="B80" s="5"/>
      <c r="C80" s="5"/>
      <c r="D80" s="5"/>
      <c r="E80" s="5"/>
      <c r="F80" s="6"/>
      <c r="G80" s="387"/>
      <c r="H80" s="6"/>
    </row>
    <row r="81" spans="2:8" x14ac:dyDescent="0.35">
      <c r="B81" s="5"/>
      <c r="C81" s="5"/>
      <c r="D81" s="5"/>
      <c r="E81" s="5"/>
      <c r="F81" s="6"/>
      <c r="G81" s="387"/>
      <c r="H81" s="6"/>
    </row>
    <row r="82" spans="2:8" x14ac:dyDescent="0.35">
      <c r="B82" s="5"/>
      <c r="C82" s="5"/>
      <c r="D82" s="5"/>
      <c r="E82" s="5"/>
      <c r="F82" s="6"/>
      <c r="G82" s="387"/>
      <c r="H82" s="6"/>
    </row>
    <row r="83" spans="2:8" x14ac:dyDescent="0.35">
      <c r="B83" s="5"/>
      <c r="C83" s="5"/>
      <c r="D83" s="5"/>
      <c r="E83" s="5"/>
      <c r="F83" s="6"/>
      <c r="G83" s="387"/>
      <c r="H83" s="6"/>
    </row>
    <row r="84" spans="2:8" x14ac:dyDescent="0.35">
      <c r="B84" s="5"/>
      <c r="C84" s="5"/>
      <c r="D84" s="5"/>
      <c r="E84" s="5"/>
      <c r="F84" s="6"/>
      <c r="G84" s="387"/>
      <c r="H84" s="6"/>
    </row>
    <row r="85" spans="2:8" x14ac:dyDescent="0.35">
      <c r="B85" s="5"/>
      <c r="C85" s="5"/>
      <c r="D85" s="5"/>
      <c r="E85" s="5"/>
      <c r="F85" s="6"/>
      <c r="G85" s="387"/>
      <c r="H85" s="6"/>
    </row>
    <row r="86" spans="2:8" x14ac:dyDescent="0.35">
      <c r="B86" s="5"/>
      <c r="C86" s="5"/>
      <c r="D86" s="5"/>
      <c r="E86" s="5"/>
      <c r="F86" s="6"/>
      <c r="G86" s="387"/>
      <c r="H86" s="6"/>
    </row>
    <row r="87" spans="2:8" x14ac:dyDescent="0.35">
      <c r="B87" s="5"/>
      <c r="C87" s="5"/>
      <c r="D87" s="5"/>
      <c r="E87" s="5"/>
      <c r="F87" s="6"/>
      <c r="G87" s="387"/>
      <c r="H87" s="6"/>
    </row>
    <row r="88" spans="2:8" x14ac:dyDescent="0.35">
      <c r="B88" s="5"/>
      <c r="C88" s="5"/>
      <c r="D88" s="5"/>
      <c r="E88" s="5"/>
      <c r="F88" s="6"/>
      <c r="G88" s="387"/>
      <c r="H88" s="6"/>
    </row>
    <row r="89" spans="2:8" x14ac:dyDescent="0.35">
      <c r="B89" s="5"/>
      <c r="C89" s="5"/>
      <c r="D89" s="5"/>
      <c r="E89" s="5"/>
      <c r="F89" s="6"/>
      <c r="G89" s="387"/>
      <c r="H89" s="6"/>
    </row>
    <row r="90" spans="2:8" x14ac:dyDescent="0.35">
      <c r="B90" s="5"/>
      <c r="C90" s="5"/>
      <c r="D90" s="5"/>
      <c r="E90" s="5"/>
      <c r="F90" s="6"/>
      <c r="G90" s="387"/>
      <c r="H90" s="6"/>
    </row>
    <row r="91" spans="2:8" x14ac:dyDescent="0.35">
      <c r="B91" s="5"/>
      <c r="C91" s="5"/>
      <c r="D91" s="5"/>
      <c r="E91" s="5"/>
      <c r="F91" s="6"/>
      <c r="G91" s="387"/>
      <c r="H91" s="6"/>
    </row>
    <row r="92" spans="2:8" x14ac:dyDescent="0.35">
      <c r="B92" s="5"/>
      <c r="C92" s="5"/>
      <c r="D92" s="5"/>
      <c r="E92" s="5"/>
      <c r="F92" s="6"/>
      <c r="G92" s="387"/>
      <c r="H92" s="6"/>
    </row>
    <row r="93" spans="2:8" x14ac:dyDescent="0.35">
      <c r="B93" s="5"/>
      <c r="C93" s="5"/>
      <c r="D93" s="5"/>
      <c r="E93" s="5"/>
      <c r="F93" s="6"/>
      <c r="G93" s="387"/>
      <c r="H93" s="6"/>
    </row>
    <row r="94" spans="2:8" x14ac:dyDescent="0.35">
      <c r="B94" s="5"/>
      <c r="C94" s="5"/>
      <c r="D94" s="5"/>
      <c r="E94" s="5"/>
      <c r="F94" s="6"/>
      <c r="G94" s="387"/>
      <c r="H94" s="6"/>
    </row>
    <row r="95" spans="2:8" x14ac:dyDescent="0.35">
      <c r="B95" s="5"/>
      <c r="C95" s="5"/>
      <c r="D95" s="5"/>
      <c r="E95" s="5"/>
      <c r="F95" s="6"/>
      <c r="G95" s="387"/>
      <c r="H95" s="6"/>
    </row>
    <row r="96" spans="2:8" x14ac:dyDescent="0.35">
      <c r="B96" s="5"/>
      <c r="C96" s="5"/>
      <c r="D96" s="5"/>
      <c r="E96" s="5"/>
      <c r="F96" s="6"/>
      <c r="G96" s="387"/>
      <c r="H96" s="6"/>
    </row>
    <row r="97" spans="2:8" x14ac:dyDescent="0.35">
      <c r="B97" s="5"/>
      <c r="C97" s="5"/>
      <c r="D97" s="5"/>
      <c r="E97" s="5"/>
      <c r="F97" s="6"/>
      <c r="G97" s="387"/>
      <c r="H97" s="6"/>
    </row>
    <row r="98" spans="2:8" x14ac:dyDescent="0.35">
      <c r="B98" s="5"/>
      <c r="C98" s="5"/>
      <c r="D98" s="5"/>
      <c r="E98" s="5"/>
      <c r="F98" s="6"/>
      <c r="G98" s="387"/>
      <c r="H98" s="6"/>
    </row>
    <row r="99" spans="2:8" x14ac:dyDescent="0.35">
      <c r="B99" s="5"/>
      <c r="C99" s="5"/>
      <c r="D99" s="5"/>
      <c r="E99" s="5"/>
      <c r="F99" s="6"/>
      <c r="G99" s="387"/>
      <c r="H99" s="6"/>
    </row>
    <row r="100" spans="2:8" x14ac:dyDescent="0.35">
      <c r="B100" s="5"/>
      <c r="C100" s="5"/>
      <c r="D100" s="5"/>
      <c r="E100" s="5"/>
      <c r="F100" s="6"/>
      <c r="G100" s="387"/>
      <c r="H100" s="6"/>
    </row>
    <row r="101" spans="2:8" x14ac:dyDescent="0.35">
      <c r="B101" s="5"/>
      <c r="C101" s="5"/>
      <c r="D101" s="5"/>
      <c r="E101" s="5"/>
      <c r="F101" s="6"/>
      <c r="G101" s="387"/>
      <c r="H101" s="6"/>
    </row>
    <row r="102" spans="2:8" x14ac:dyDescent="0.35">
      <c r="B102" s="5"/>
      <c r="C102" s="5"/>
      <c r="D102" s="5"/>
      <c r="E102" s="5"/>
      <c r="F102" s="6"/>
      <c r="G102" s="387"/>
      <c r="H102" s="6"/>
    </row>
    <row r="103" spans="2:8" x14ac:dyDescent="0.35">
      <c r="B103" s="5"/>
      <c r="C103" s="5"/>
      <c r="D103" s="5"/>
      <c r="E103" s="5"/>
      <c r="F103" s="6"/>
      <c r="G103" s="387"/>
      <c r="H103" s="6"/>
    </row>
    <row r="104" spans="2:8" x14ac:dyDescent="0.35">
      <c r="B104" s="5"/>
      <c r="C104" s="5"/>
      <c r="D104" s="5"/>
      <c r="E104" s="5"/>
      <c r="F104" s="6"/>
      <c r="G104" s="387"/>
      <c r="H104" s="6"/>
    </row>
    <row r="105" spans="2:8" x14ac:dyDescent="0.35">
      <c r="B105" s="5"/>
      <c r="C105" s="5"/>
      <c r="D105" s="5"/>
      <c r="E105" s="5"/>
      <c r="F105" s="6"/>
      <c r="G105" s="387"/>
      <c r="H105" s="6"/>
    </row>
    <row r="106" spans="2:8" x14ac:dyDescent="0.35">
      <c r="B106" s="5"/>
      <c r="C106" s="5"/>
      <c r="D106" s="5"/>
      <c r="E106" s="5"/>
      <c r="F106" s="6"/>
      <c r="G106" s="387"/>
      <c r="H106" s="6"/>
    </row>
    <row r="107" spans="2:8" x14ac:dyDescent="0.35">
      <c r="B107" s="5"/>
      <c r="C107" s="5"/>
      <c r="D107" s="5"/>
      <c r="E107" s="5"/>
      <c r="F107" s="6"/>
      <c r="G107" s="387"/>
      <c r="H107" s="6"/>
    </row>
    <row r="108" spans="2:8" x14ac:dyDescent="0.35">
      <c r="B108" s="5"/>
      <c r="C108" s="5"/>
      <c r="D108" s="5"/>
      <c r="E108" s="5"/>
      <c r="F108" s="6"/>
      <c r="G108" s="387"/>
      <c r="H108" s="6"/>
    </row>
    <row r="109" spans="2:8" x14ac:dyDescent="0.35">
      <c r="B109" s="5"/>
      <c r="C109" s="5"/>
      <c r="D109" s="5"/>
      <c r="E109" s="5"/>
      <c r="F109" s="6"/>
      <c r="G109" s="387"/>
      <c r="H109" s="6"/>
    </row>
    <row r="110" spans="2:8" x14ac:dyDescent="0.35">
      <c r="B110" s="5"/>
      <c r="C110" s="5"/>
      <c r="D110" s="5"/>
      <c r="E110" s="5"/>
      <c r="F110" s="6"/>
      <c r="G110" s="387"/>
      <c r="H110" s="6"/>
    </row>
    <row r="111" spans="2:8" x14ac:dyDescent="0.35">
      <c r="B111" s="5"/>
      <c r="C111" s="5"/>
      <c r="D111" s="5"/>
      <c r="E111" s="5"/>
      <c r="F111" s="6"/>
      <c r="G111" s="387"/>
      <c r="H111" s="6"/>
    </row>
    <row r="112" spans="2:8" x14ac:dyDescent="0.35">
      <c r="B112" s="5"/>
      <c r="C112" s="5"/>
      <c r="D112" s="5"/>
      <c r="E112" s="5"/>
      <c r="F112" s="6"/>
      <c r="G112" s="387"/>
      <c r="H112" s="6"/>
    </row>
    <row r="113" spans="2:8" x14ac:dyDescent="0.35">
      <c r="B113" s="5"/>
      <c r="C113" s="5"/>
      <c r="D113" s="5"/>
      <c r="E113" s="5"/>
      <c r="F113" s="6"/>
      <c r="G113" s="387"/>
      <c r="H113" s="6"/>
    </row>
    <row r="114" spans="2:8" x14ac:dyDescent="0.35">
      <c r="B114" s="5"/>
      <c r="C114" s="5"/>
      <c r="D114" s="5"/>
      <c r="E114" s="5"/>
      <c r="F114" s="6"/>
      <c r="G114" s="387"/>
      <c r="H114" s="6"/>
    </row>
    <row r="115" spans="2:8" x14ac:dyDescent="0.35">
      <c r="B115" s="5"/>
      <c r="C115" s="5"/>
      <c r="D115" s="5"/>
      <c r="E115" s="5"/>
      <c r="F115" s="6"/>
      <c r="G115" s="387"/>
      <c r="H115" s="6"/>
    </row>
    <row r="116" spans="2:8" x14ac:dyDescent="0.35">
      <c r="B116" s="5"/>
      <c r="C116" s="5"/>
      <c r="D116" s="5"/>
      <c r="E116" s="5"/>
      <c r="F116" s="6"/>
      <c r="G116" s="387"/>
      <c r="H116" s="6"/>
    </row>
    <row r="117" spans="2:8" x14ac:dyDescent="0.35">
      <c r="B117" s="5"/>
      <c r="C117" s="5"/>
      <c r="D117" s="5"/>
      <c r="E117" s="5"/>
      <c r="F117" s="6"/>
      <c r="G117" s="387"/>
      <c r="H117" s="6"/>
    </row>
    <row r="118" spans="2:8" x14ac:dyDescent="0.35">
      <c r="B118" s="5"/>
      <c r="C118" s="5"/>
      <c r="D118" s="5"/>
      <c r="E118" s="5"/>
      <c r="F118" s="6"/>
      <c r="G118" s="387"/>
      <c r="H118" s="6"/>
    </row>
    <row r="119" spans="2:8" x14ac:dyDescent="0.35">
      <c r="B119" s="5"/>
      <c r="C119" s="5"/>
      <c r="D119" s="5"/>
      <c r="E119" s="5"/>
      <c r="F119" s="6"/>
      <c r="G119" s="387"/>
      <c r="H119" s="6"/>
    </row>
    <row r="120" spans="2:8" x14ac:dyDescent="0.35">
      <c r="B120" s="5"/>
      <c r="C120" s="5"/>
      <c r="D120" s="5"/>
      <c r="E120" s="5"/>
      <c r="F120" s="6"/>
      <c r="G120" s="387"/>
      <c r="H120" s="6"/>
    </row>
    <row r="121" spans="2:8" x14ac:dyDescent="0.35">
      <c r="B121" s="5"/>
      <c r="C121" s="5"/>
      <c r="D121" s="5"/>
      <c r="E121" s="5"/>
      <c r="F121" s="6"/>
      <c r="G121" s="387"/>
      <c r="H121" s="6"/>
    </row>
    <row r="122" spans="2:8" x14ac:dyDescent="0.35">
      <c r="B122" s="5"/>
      <c r="C122" s="5"/>
      <c r="D122" s="5"/>
      <c r="E122" s="5"/>
      <c r="F122" s="6"/>
      <c r="G122" s="387"/>
      <c r="H122" s="6"/>
    </row>
    <row r="123" spans="2:8" x14ac:dyDescent="0.35">
      <c r="B123" s="5"/>
      <c r="C123" s="5"/>
      <c r="D123" s="5"/>
      <c r="E123" s="5"/>
      <c r="F123" s="6"/>
      <c r="G123" s="387"/>
      <c r="H123" s="6"/>
    </row>
    <row r="124" spans="2:8" x14ac:dyDescent="0.35">
      <c r="B124" s="5"/>
      <c r="C124" s="5"/>
      <c r="D124" s="5"/>
      <c r="E124" s="5"/>
      <c r="F124" s="6"/>
      <c r="G124" s="387"/>
      <c r="H124" s="6"/>
    </row>
    <row r="125" spans="2:8" x14ac:dyDescent="0.35">
      <c r="B125" s="5"/>
      <c r="C125" s="5"/>
      <c r="D125" s="5"/>
      <c r="E125" s="5"/>
      <c r="F125" s="6"/>
      <c r="G125" s="387"/>
      <c r="H125" s="6"/>
    </row>
    <row r="126" spans="2:8" x14ac:dyDescent="0.35">
      <c r="B126" s="5"/>
      <c r="C126" s="5"/>
      <c r="D126" s="5"/>
      <c r="E126" s="5"/>
      <c r="F126" s="6"/>
      <c r="G126" s="387"/>
      <c r="H126" s="6"/>
    </row>
    <row r="127" spans="2:8" x14ac:dyDescent="0.35">
      <c r="B127" s="5"/>
      <c r="C127" s="5"/>
      <c r="D127" s="5"/>
      <c r="E127" s="5"/>
      <c r="F127" s="6"/>
      <c r="G127" s="387"/>
      <c r="H127" s="6"/>
    </row>
    <row r="128" spans="2:8" x14ac:dyDescent="0.35">
      <c r="B128" s="5"/>
      <c r="C128" s="5"/>
      <c r="D128" s="5"/>
      <c r="E128" s="5"/>
      <c r="F128" s="6"/>
      <c r="G128" s="387"/>
      <c r="H128" s="6"/>
    </row>
    <row r="129" spans="2:8" x14ac:dyDescent="0.35">
      <c r="B129" s="5"/>
      <c r="C129" s="5"/>
      <c r="D129" s="5"/>
      <c r="E129" s="5"/>
      <c r="F129" s="6"/>
      <c r="G129" s="387"/>
      <c r="H129" s="6"/>
    </row>
    <row r="130" spans="2:8" x14ac:dyDescent="0.35">
      <c r="B130" s="5"/>
      <c r="C130" s="5"/>
      <c r="D130" s="5"/>
      <c r="E130" s="5"/>
      <c r="F130" s="6"/>
      <c r="G130" s="387"/>
      <c r="H130" s="6"/>
    </row>
    <row r="131" spans="2:8" x14ac:dyDescent="0.35">
      <c r="B131" s="5"/>
      <c r="C131" s="5"/>
      <c r="D131" s="5"/>
      <c r="E131" s="5"/>
      <c r="F131" s="6"/>
      <c r="G131" s="387"/>
      <c r="H131" s="6"/>
    </row>
    <row r="132" spans="2:8" x14ac:dyDescent="0.35">
      <c r="B132" s="5"/>
      <c r="C132" s="5"/>
      <c r="D132" s="5"/>
      <c r="E132" s="5"/>
      <c r="F132" s="6"/>
      <c r="G132" s="387"/>
      <c r="H132" s="6"/>
    </row>
    <row r="133" spans="2:8" x14ac:dyDescent="0.35">
      <c r="B133" s="5"/>
      <c r="C133" s="5"/>
      <c r="D133" s="5"/>
      <c r="E133" s="5"/>
      <c r="F133" s="6"/>
      <c r="G133" s="387"/>
      <c r="H133" s="6"/>
    </row>
    <row r="134" spans="2:8" x14ac:dyDescent="0.35">
      <c r="B134" s="5"/>
      <c r="C134" s="5"/>
      <c r="D134" s="5"/>
      <c r="E134" s="5"/>
      <c r="F134" s="6"/>
      <c r="G134" s="387"/>
      <c r="H134" s="6"/>
    </row>
    <row r="135" spans="2:8" x14ac:dyDescent="0.35">
      <c r="B135" s="5"/>
      <c r="C135" s="5"/>
      <c r="D135" s="5"/>
      <c r="E135" s="5"/>
      <c r="F135" s="6"/>
      <c r="G135" s="387"/>
      <c r="H135" s="6"/>
    </row>
    <row r="136" spans="2:8" x14ac:dyDescent="0.35">
      <c r="B136" s="5"/>
      <c r="C136" s="5"/>
      <c r="D136" s="5"/>
      <c r="E136" s="5"/>
      <c r="F136" s="6"/>
      <c r="G136" s="387"/>
      <c r="H136" s="6"/>
    </row>
    <row r="137" spans="2:8" x14ac:dyDescent="0.35">
      <c r="B137" s="5"/>
      <c r="C137" s="5"/>
      <c r="D137" s="5"/>
      <c r="E137" s="5"/>
      <c r="F137" s="6"/>
      <c r="G137" s="387"/>
      <c r="H137" s="6"/>
    </row>
    <row r="138" spans="2:8" x14ac:dyDescent="0.35">
      <c r="B138" s="5"/>
      <c r="C138" s="5"/>
      <c r="D138" s="5"/>
      <c r="E138" s="5"/>
      <c r="F138" s="6"/>
      <c r="G138" s="387"/>
      <c r="H138" s="6"/>
    </row>
    <row r="139" spans="2:8" x14ac:dyDescent="0.35">
      <c r="B139" s="5"/>
      <c r="C139" s="5"/>
      <c r="D139" s="5"/>
      <c r="E139" s="5"/>
      <c r="F139" s="6"/>
      <c r="G139" s="387"/>
      <c r="H139" s="6"/>
    </row>
    <row r="140" spans="2:8" x14ac:dyDescent="0.35">
      <c r="B140" s="5"/>
      <c r="C140" s="5"/>
      <c r="D140" s="5"/>
      <c r="E140" s="5"/>
      <c r="F140" s="6"/>
      <c r="G140" s="387"/>
      <c r="H140" s="6"/>
    </row>
    <row r="141" spans="2:8" x14ac:dyDescent="0.35">
      <c r="B141" s="5"/>
      <c r="C141" s="5"/>
      <c r="D141" s="5"/>
      <c r="E141" s="5"/>
      <c r="F141" s="6"/>
      <c r="G141" s="387"/>
      <c r="H141" s="6"/>
    </row>
    <row r="142" spans="2:8" x14ac:dyDescent="0.35">
      <c r="B142" s="5"/>
      <c r="C142" s="5"/>
      <c r="D142" s="5"/>
      <c r="E142" s="5"/>
      <c r="F142" s="6"/>
      <c r="G142" s="387"/>
      <c r="H142" s="6"/>
    </row>
    <row r="143" spans="2:8" x14ac:dyDescent="0.35">
      <c r="B143" s="5"/>
      <c r="C143" s="5"/>
      <c r="D143" s="5"/>
      <c r="E143" s="5"/>
      <c r="F143" s="6"/>
      <c r="G143" s="387"/>
      <c r="H143" s="6"/>
    </row>
    <row r="144" spans="2:8" x14ac:dyDescent="0.35">
      <c r="B144" s="5"/>
      <c r="C144" s="5"/>
      <c r="D144" s="5"/>
      <c r="E144" s="5"/>
      <c r="F144" s="6"/>
      <c r="G144" s="387"/>
      <c r="H144" s="6"/>
    </row>
    <row r="145" spans="2:8" x14ac:dyDescent="0.35">
      <c r="B145" s="5"/>
      <c r="C145" s="5"/>
      <c r="D145" s="5"/>
      <c r="E145" s="5"/>
      <c r="F145" s="6"/>
      <c r="G145" s="387"/>
      <c r="H145" s="6"/>
    </row>
    <row r="146" spans="2:8" x14ac:dyDescent="0.35">
      <c r="B146" s="5"/>
      <c r="C146" s="5"/>
      <c r="D146" s="5"/>
      <c r="E146" s="5"/>
      <c r="F146" s="6"/>
      <c r="G146" s="387"/>
      <c r="H146" s="6"/>
    </row>
    <row r="147" spans="2:8" x14ac:dyDescent="0.35">
      <c r="B147" s="5"/>
      <c r="C147" s="5"/>
      <c r="D147" s="5"/>
      <c r="E147" s="5"/>
      <c r="F147" s="6"/>
      <c r="G147" s="387"/>
      <c r="H147" s="6"/>
    </row>
    <row r="148" spans="2:8" x14ac:dyDescent="0.35">
      <c r="B148" s="5"/>
      <c r="C148" s="5"/>
      <c r="D148" s="5"/>
      <c r="E148" s="5"/>
      <c r="F148" s="6"/>
      <c r="G148" s="387"/>
      <c r="H148" s="6"/>
    </row>
    <row r="149" spans="2:8" x14ac:dyDescent="0.35">
      <c r="B149" s="5"/>
      <c r="C149" s="5"/>
      <c r="D149" s="5"/>
      <c r="E149" s="5"/>
      <c r="F149" s="6"/>
      <c r="G149" s="387"/>
      <c r="H149" s="6"/>
    </row>
    <row r="150" spans="2:8" x14ac:dyDescent="0.35">
      <c r="B150" s="5"/>
      <c r="C150" s="5"/>
      <c r="D150" s="5"/>
      <c r="E150" s="5"/>
      <c r="F150" s="6"/>
      <c r="G150" s="387"/>
      <c r="H150" s="6"/>
    </row>
    <row r="151" spans="2:8" x14ac:dyDescent="0.35">
      <c r="B151" s="5"/>
      <c r="C151" s="5"/>
      <c r="D151" s="5"/>
      <c r="E151" s="5"/>
      <c r="F151" s="6"/>
      <c r="G151" s="387"/>
      <c r="H151" s="6"/>
    </row>
    <row r="152" spans="2:8" x14ac:dyDescent="0.35">
      <c r="B152" s="5"/>
      <c r="C152" s="5"/>
      <c r="D152" s="5"/>
      <c r="E152" s="5"/>
      <c r="F152" s="6"/>
      <c r="G152" s="387"/>
      <c r="H152" s="6"/>
    </row>
    <row r="153" spans="2:8" x14ac:dyDescent="0.35">
      <c r="B153" s="5"/>
      <c r="C153" s="5"/>
      <c r="D153" s="5"/>
      <c r="E153" s="5"/>
      <c r="F153" s="6"/>
      <c r="G153" s="387"/>
      <c r="H153" s="6"/>
    </row>
    <row r="154" spans="2:8" x14ac:dyDescent="0.35">
      <c r="B154" s="5"/>
      <c r="C154" s="5"/>
      <c r="D154" s="5"/>
      <c r="E154" s="5"/>
      <c r="F154" s="6"/>
      <c r="G154" s="387"/>
      <c r="H154" s="6"/>
    </row>
    <row r="155" spans="2:8" x14ac:dyDescent="0.35">
      <c r="B155" s="5"/>
      <c r="C155" s="5"/>
      <c r="D155" s="5"/>
      <c r="E155" s="5"/>
      <c r="F155" s="6"/>
      <c r="G155" s="387"/>
      <c r="H155" s="6"/>
    </row>
    <row r="156" spans="2:8" x14ac:dyDescent="0.35">
      <c r="B156" s="5"/>
      <c r="C156" s="5"/>
      <c r="D156" s="5"/>
      <c r="E156" s="5"/>
      <c r="F156" s="6"/>
      <c r="G156" s="387"/>
      <c r="H156" s="6"/>
    </row>
    <row r="157" spans="2:8" x14ac:dyDescent="0.35">
      <c r="B157" s="5"/>
      <c r="C157" s="5"/>
      <c r="D157" s="5"/>
      <c r="E157" s="5"/>
      <c r="F157" s="6"/>
      <c r="G157" s="387"/>
      <c r="H157" s="6"/>
    </row>
    <row r="158" spans="2:8" x14ac:dyDescent="0.35">
      <c r="B158" s="5"/>
      <c r="C158" s="5"/>
      <c r="D158" s="5"/>
      <c r="E158" s="5"/>
      <c r="F158" s="6"/>
      <c r="G158" s="387"/>
      <c r="H158" s="6"/>
    </row>
    <row r="159" spans="2:8" x14ac:dyDescent="0.35">
      <c r="B159" s="5"/>
      <c r="C159" s="5"/>
      <c r="D159" s="5"/>
      <c r="E159" s="5"/>
      <c r="F159" s="6"/>
      <c r="G159" s="387"/>
      <c r="H159" s="6"/>
    </row>
    <row r="160" spans="2:8" x14ac:dyDescent="0.35">
      <c r="B160" s="5"/>
      <c r="C160" s="5"/>
      <c r="D160" s="5"/>
      <c r="E160" s="5"/>
      <c r="F160" s="6"/>
      <c r="G160" s="387"/>
      <c r="H160" s="6"/>
    </row>
    <row r="161" spans="2:8" x14ac:dyDescent="0.35">
      <c r="B161" s="5"/>
      <c r="C161" s="5"/>
      <c r="D161" s="5"/>
      <c r="E161" s="5"/>
      <c r="F161" s="6"/>
      <c r="G161" s="387"/>
      <c r="H161" s="6"/>
    </row>
    <row r="162" spans="2:8" x14ac:dyDescent="0.35">
      <c r="B162" s="5"/>
      <c r="C162" s="5"/>
      <c r="D162" s="5"/>
      <c r="E162" s="5"/>
      <c r="F162" s="6"/>
      <c r="G162" s="387"/>
      <c r="H162" s="6"/>
    </row>
    <row r="163" spans="2:8" x14ac:dyDescent="0.35">
      <c r="B163" s="5"/>
      <c r="C163" s="5"/>
      <c r="D163" s="5"/>
      <c r="E163" s="5"/>
      <c r="F163" s="6"/>
      <c r="G163" s="387"/>
      <c r="H163" s="6"/>
    </row>
    <row r="164" spans="2:8" x14ac:dyDescent="0.35">
      <c r="B164" s="5"/>
      <c r="C164" s="5"/>
      <c r="D164" s="5"/>
      <c r="E164" s="5"/>
      <c r="F164" s="6"/>
      <c r="G164" s="387"/>
      <c r="H164" s="6"/>
    </row>
    <row r="165" spans="2:8" x14ac:dyDescent="0.35">
      <c r="B165" s="5"/>
      <c r="C165" s="5"/>
      <c r="D165" s="5"/>
      <c r="E165" s="5"/>
      <c r="F165" s="6"/>
      <c r="G165" s="387"/>
      <c r="H165" s="6"/>
    </row>
    <row r="166" spans="2:8" x14ac:dyDescent="0.35">
      <c r="B166" s="5"/>
      <c r="C166" s="5"/>
      <c r="D166" s="5"/>
      <c r="E166" s="5"/>
      <c r="F166" s="6"/>
      <c r="G166" s="387"/>
      <c r="H166" s="6"/>
    </row>
    <row r="167" spans="2:8" x14ac:dyDescent="0.35">
      <c r="B167" s="5"/>
      <c r="C167" s="5"/>
      <c r="D167" s="5"/>
      <c r="E167" s="5"/>
      <c r="F167" s="6"/>
      <c r="G167" s="387"/>
      <c r="H167" s="6"/>
    </row>
    <row r="168" spans="2:8" x14ac:dyDescent="0.35">
      <c r="B168" s="5"/>
      <c r="C168" s="5"/>
      <c r="D168" s="5"/>
      <c r="E168" s="5"/>
      <c r="F168" s="6"/>
      <c r="G168" s="387"/>
      <c r="H168" s="6"/>
    </row>
    <row r="169" spans="2:8" x14ac:dyDescent="0.35">
      <c r="B169" s="5"/>
      <c r="C169" s="5"/>
      <c r="D169" s="5"/>
      <c r="E169" s="5"/>
      <c r="F169" s="6"/>
      <c r="G169" s="387"/>
      <c r="H169" s="6"/>
    </row>
    <row r="170" spans="2:8" x14ac:dyDescent="0.35">
      <c r="B170" s="5"/>
      <c r="C170" s="5"/>
      <c r="D170" s="5"/>
      <c r="E170" s="5"/>
      <c r="F170" s="6"/>
      <c r="G170" s="387"/>
      <c r="H170" s="6"/>
    </row>
    <row r="171" spans="2:8" x14ac:dyDescent="0.35">
      <c r="B171" s="5"/>
      <c r="C171" s="5"/>
      <c r="D171" s="5"/>
      <c r="E171" s="5"/>
      <c r="F171" s="6"/>
      <c r="G171" s="387"/>
      <c r="H171" s="6"/>
    </row>
    <row r="172" spans="2:8" x14ac:dyDescent="0.35">
      <c r="B172" s="5"/>
      <c r="C172" s="5"/>
      <c r="D172" s="5"/>
      <c r="E172" s="5"/>
      <c r="F172" s="6"/>
      <c r="G172" s="387"/>
      <c r="H172" s="6"/>
    </row>
    <row r="173" spans="2:8" x14ac:dyDescent="0.35">
      <c r="B173" s="5"/>
      <c r="C173" s="5"/>
      <c r="D173" s="5"/>
      <c r="E173" s="5"/>
      <c r="F173" s="6"/>
      <c r="G173" s="387"/>
      <c r="H173" s="6"/>
    </row>
    <row r="174" spans="2:8" x14ac:dyDescent="0.35">
      <c r="B174" s="5"/>
      <c r="C174" s="5"/>
      <c r="D174" s="5"/>
      <c r="E174" s="5"/>
      <c r="F174" s="6"/>
      <c r="G174" s="387"/>
      <c r="H174" s="6"/>
    </row>
    <row r="175" spans="2:8" x14ac:dyDescent="0.35">
      <c r="B175" s="5"/>
      <c r="C175" s="5"/>
      <c r="D175" s="5"/>
      <c r="E175" s="5"/>
      <c r="F175" s="6"/>
      <c r="G175" s="387"/>
      <c r="H175" s="6"/>
    </row>
    <row r="176" spans="2:8" x14ac:dyDescent="0.35">
      <c r="B176" s="5"/>
      <c r="C176" s="5"/>
      <c r="D176" s="5"/>
      <c r="E176" s="5"/>
      <c r="F176" s="6"/>
      <c r="G176" s="387"/>
      <c r="H176" s="6"/>
    </row>
    <row r="177" spans="2:8" x14ac:dyDescent="0.35">
      <c r="B177" s="5"/>
      <c r="C177" s="5"/>
      <c r="D177" s="5"/>
      <c r="E177" s="5"/>
      <c r="F177" s="6"/>
      <c r="G177" s="387"/>
      <c r="H177" s="6"/>
    </row>
    <row r="178" spans="2:8" x14ac:dyDescent="0.35">
      <c r="B178" s="5"/>
      <c r="C178" s="5"/>
      <c r="D178" s="5"/>
      <c r="E178" s="5"/>
      <c r="F178" s="6"/>
      <c r="G178" s="387"/>
      <c r="H178" s="6"/>
    </row>
    <row r="179" spans="2:8" x14ac:dyDescent="0.35">
      <c r="B179" s="5"/>
      <c r="C179" s="5"/>
      <c r="D179" s="5"/>
      <c r="E179" s="5"/>
      <c r="F179" s="6"/>
      <c r="G179" s="387"/>
      <c r="H179" s="6"/>
    </row>
    <row r="180" spans="2:8" x14ac:dyDescent="0.35">
      <c r="B180" s="5"/>
      <c r="C180" s="5"/>
      <c r="D180" s="5"/>
      <c r="E180" s="5"/>
      <c r="F180" s="6"/>
      <c r="G180" s="387"/>
      <c r="H180" s="6"/>
    </row>
    <row r="181" spans="2:8" x14ac:dyDescent="0.35">
      <c r="B181" s="5"/>
      <c r="C181" s="5"/>
      <c r="D181" s="5"/>
      <c r="E181" s="5"/>
      <c r="F181" s="6"/>
      <c r="G181" s="387"/>
      <c r="H181" s="6"/>
    </row>
    <row r="182" spans="2:8" x14ac:dyDescent="0.35">
      <c r="B182" s="5"/>
      <c r="C182" s="5"/>
      <c r="D182" s="5"/>
      <c r="E182" s="5"/>
      <c r="F182" s="6"/>
      <c r="G182" s="387"/>
      <c r="H182" s="6"/>
    </row>
    <row r="183" spans="2:8" x14ac:dyDescent="0.35">
      <c r="B183" s="5"/>
      <c r="C183" s="5"/>
      <c r="D183" s="5"/>
      <c r="E183" s="5"/>
      <c r="F183" s="6"/>
      <c r="G183" s="387"/>
      <c r="H183" s="6"/>
    </row>
    <row r="184" spans="2:8" x14ac:dyDescent="0.35">
      <c r="B184" s="5"/>
      <c r="C184" s="5"/>
      <c r="D184" s="5"/>
      <c r="E184" s="5"/>
      <c r="F184" s="6"/>
      <c r="G184" s="387"/>
      <c r="H184" s="6"/>
    </row>
    <row r="185" spans="2:8" x14ac:dyDescent="0.35">
      <c r="B185" s="5"/>
      <c r="C185" s="5"/>
      <c r="D185" s="5"/>
      <c r="E185" s="5"/>
      <c r="F185" s="6"/>
      <c r="G185" s="387"/>
      <c r="H185" s="6"/>
    </row>
    <row r="186" spans="2:8" x14ac:dyDescent="0.35">
      <c r="B186" s="5"/>
      <c r="C186" s="5"/>
      <c r="D186" s="5"/>
      <c r="E186" s="5"/>
      <c r="F186" s="6"/>
      <c r="G186" s="387"/>
      <c r="H186" s="6"/>
    </row>
    <row r="187" spans="2:8" x14ac:dyDescent="0.35">
      <c r="B187" s="5"/>
      <c r="C187" s="5"/>
      <c r="D187" s="5"/>
      <c r="E187" s="5"/>
      <c r="F187" s="6"/>
      <c r="G187" s="387"/>
      <c r="H187" s="6"/>
    </row>
    <row r="188" spans="2:8" x14ac:dyDescent="0.35">
      <c r="B188" s="5"/>
      <c r="C188" s="5"/>
      <c r="D188" s="5"/>
      <c r="E188" s="5"/>
      <c r="F188" s="6"/>
      <c r="G188" s="387"/>
      <c r="H188" s="6"/>
    </row>
    <row r="189" spans="2:8" x14ac:dyDescent="0.35">
      <c r="B189" s="5"/>
      <c r="C189" s="5"/>
      <c r="D189" s="5"/>
      <c r="E189" s="5"/>
      <c r="F189" s="6"/>
      <c r="G189" s="387"/>
      <c r="H189" s="6"/>
    </row>
    <row r="190" spans="2:8" x14ac:dyDescent="0.35">
      <c r="B190" s="5"/>
      <c r="C190" s="5"/>
      <c r="D190" s="5"/>
      <c r="E190" s="5"/>
      <c r="F190" s="6"/>
      <c r="G190" s="387"/>
      <c r="H190" s="6"/>
    </row>
    <row r="191" spans="2:8" x14ac:dyDescent="0.35">
      <c r="B191" s="5"/>
      <c r="C191" s="5"/>
      <c r="D191" s="5"/>
      <c r="E191" s="5"/>
      <c r="F191" s="6"/>
      <c r="G191" s="387"/>
      <c r="H191" s="6"/>
    </row>
    <row r="192" spans="2:8" x14ac:dyDescent="0.35">
      <c r="B192" s="5"/>
      <c r="C192" s="5"/>
      <c r="D192" s="5"/>
      <c r="E192" s="5"/>
      <c r="F192" s="6"/>
      <c r="G192" s="387"/>
      <c r="H192" s="6"/>
    </row>
    <row r="193" spans="2:8" x14ac:dyDescent="0.35">
      <c r="B193" s="5"/>
      <c r="C193" s="5"/>
      <c r="D193" s="5"/>
      <c r="E193" s="5"/>
      <c r="F193" s="6"/>
      <c r="G193" s="387"/>
      <c r="H193" s="6"/>
    </row>
    <row r="194" spans="2:8" x14ac:dyDescent="0.35">
      <c r="B194" s="5"/>
      <c r="C194" s="5"/>
      <c r="D194" s="5"/>
      <c r="E194" s="5"/>
      <c r="F194" s="6"/>
      <c r="G194" s="387"/>
      <c r="H194" s="6"/>
    </row>
    <row r="195" spans="2:8" x14ac:dyDescent="0.35">
      <c r="B195" s="5"/>
      <c r="C195" s="5"/>
      <c r="D195" s="5"/>
      <c r="E195" s="5"/>
      <c r="F195" s="6"/>
      <c r="G195" s="387"/>
      <c r="H195" s="6"/>
    </row>
    <row r="196" spans="2:8" x14ac:dyDescent="0.35">
      <c r="B196" s="5"/>
      <c r="C196" s="5"/>
      <c r="D196" s="5"/>
      <c r="E196" s="5"/>
      <c r="F196" s="6"/>
      <c r="G196" s="387"/>
      <c r="H196" s="6"/>
    </row>
    <row r="197" spans="2:8" x14ac:dyDescent="0.35">
      <c r="B197" s="5"/>
      <c r="C197" s="5"/>
      <c r="D197" s="5"/>
      <c r="E197" s="5"/>
      <c r="F197" s="6"/>
      <c r="G197" s="387"/>
      <c r="H197" s="6"/>
    </row>
  </sheetData>
  <pageMargins left="0.7" right="0.7" top="0.75" bottom="0.75" header="0.3" footer="0.3"/>
  <pageSetup scale="4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dimension ref="B1:J257"/>
  <sheetViews>
    <sheetView showGridLines="0" view="pageBreakPreview" topLeftCell="A85" zoomScale="75" zoomScaleNormal="60" zoomScaleSheetLayoutView="75" workbookViewId="0">
      <selection activeCell="G102" sqref="G102"/>
    </sheetView>
  </sheetViews>
  <sheetFormatPr defaultColWidth="9.7265625" defaultRowHeight="17.5" x14ac:dyDescent="0.35"/>
  <cols>
    <col min="1" max="1" width="1.7265625" style="1" customWidth="1"/>
    <col min="2" max="2" width="12.1796875" style="8" customWidth="1"/>
    <col min="3" max="3" width="22.81640625" style="1" customWidth="1"/>
    <col min="4" max="4" width="65.81640625" style="1" customWidth="1"/>
    <col min="5" max="5" width="15.81640625" style="1" customWidth="1"/>
    <col min="6" max="6" width="20.453125" style="7" customWidth="1"/>
    <col min="7" max="8" width="20.453125" style="172" customWidth="1"/>
    <col min="9" max="9" width="1.453125" style="1" customWidth="1"/>
    <col min="10" max="16384" width="9.7265625" style="1"/>
  </cols>
  <sheetData>
    <row r="1" spans="2:8" ht="18" x14ac:dyDescent="0.4">
      <c r="B1" s="413"/>
      <c r="C1" s="356"/>
      <c r="D1" s="348"/>
      <c r="E1" s="348"/>
      <c r="F1" s="349"/>
      <c r="G1" s="414"/>
      <c r="H1" s="415"/>
    </row>
    <row r="2" spans="2:8" ht="18" x14ac:dyDescent="0.4">
      <c r="B2" s="416"/>
      <c r="C2" s="359"/>
      <c r="D2" s="100"/>
      <c r="E2" s="100"/>
      <c r="F2" s="350"/>
      <c r="G2" s="417"/>
      <c r="H2" s="418"/>
    </row>
    <row r="3" spans="2:8" ht="18" x14ac:dyDescent="0.4">
      <c r="B3" s="416"/>
      <c r="C3" s="359"/>
      <c r="D3" s="100"/>
      <c r="E3" s="100"/>
      <c r="F3" s="350"/>
      <c r="G3" s="417"/>
      <c r="H3" s="418"/>
    </row>
    <row r="4" spans="2:8" ht="18" x14ac:dyDescent="0.4">
      <c r="B4" s="416"/>
      <c r="C4" s="359"/>
      <c r="D4" s="100"/>
      <c r="E4" s="100"/>
      <c r="F4" s="350"/>
      <c r="G4" s="417"/>
      <c r="H4" s="418"/>
    </row>
    <row r="5" spans="2:8" ht="18" x14ac:dyDescent="0.4">
      <c r="B5" s="416"/>
      <c r="C5" s="359"/>
      <c r="D5" s="100"/>
      <c r="E5" s="100"/>
      <c r="F5" s="350"/>
      <c r="G5" s="417"/>
      <c r="H5" s="418"/>
    </row>
    <row r="6" spans="2:8" ht="18" x14ac:dyDescent="0.4">
      <c r="B6" s="419"/>
      <c r="C6" s="352"/>
      <c r="D6" s="353"/>
      <c r="E6" s="353"/>
      <c r="F6" s="354"/>
      <c r="G6" s="420"/>
      <c r="H6" s="421"/>
    </row>
    <row r="7" spans="2:8" ht="87" customHeight="1" thickBot="1" x14ac:dyDescent="0.4">
      <c r="B7" s="249" t="s">
        <v>0</v>
      </c>
      <c r="C7" s="237" t="s">
        <v>8</v>
      </c>
      <c r="D7" s="75" t="s">
        <v>1</v>
      </c>
      <c r="E7" s="76" t="s">
        <v>2</v>
      </c>
      <c r="F7" s="113" t="s">
        <v>3</v>
      </c>
      <c r="G7" s="78" t="s">
        <v>345</v>
      </c>
      <c r="H7" s="78" t="s">
        <v>344</v>
      </c>
    </row>
    <row r="8" spans="2:8" ht="13" customHeight="1" x14ac:dyDescent="0.35">
      <c r="B8" s="250"/>
      <c r="C8" s="80"/>
      <c r="D8" s="81"/>
      <c r="E8" s="81"/>
      <c r="F8" s="114"/>
      <c r="G8" s="177"/>
      <c r="H8" s="177"/>
    </row>
    <row r="9" spans="2:8" ht="18" x14ac:dyDescent="0.35">
      <c r="B9" s="250"/>
      <c r="C9" s="80"/>
      <c r="D9" s="85"/>
      <c r="E9" s="85"/>
      <c r="F9" s="117"/>
      <c r="G9" s="177"/>
      <c r="H9" s="177"/>
    </row>
    <row r="10" spans="2:8" ht="18" x14ac:dyDescent="0.4">
      <c r="B10" s="250"/>
      <c r="C10" s="80"/>
      <c r="D10" s="118" t="s">
        <v>403</v>
      </c>
      <c r="E10" s="119"/>
      <c r="F10" s="451"/>
      <c r="G10" s="65"/>
      <c r="H10" s="65"/>
    </row>
    <row r="11" spans="2:8" ht="18" x14ac:dyDescent="0.4">
      <c r="B11" s="250"/>
      <c r="C11" s="80"/>
      <c r="D11" s="118" t="s">
        <v>12</v>
      </c>
      <c r="E11" s="121"/>
      <c r="F11" s="452"/>
      <c r="G11" s="223"/>
      <c r="H11" s="223"/>
    </row>
    <row r="12" spans="2:8" ht="18" x14ac:dyDescent="0.35">
      <c r="B12" s="250"/>
      <c r="C12" s="80"/>
      <c r="D12" s="122"/>
      <c r="E12" s="119"/>
      <c r="F12" s="451"/>
      <c r="G12" s="65"/>
      <c r="H12" s="65"/>
    </row>
    <row r="13" spans="2:8" ht="18" x14ac:dyDescent="0.4">
      <c r="B13" s="250"/>
      <c r="C13" s="80"/>
      <c r="D13" s="118" t="s">
        <v>279</v>
      </c>
      <c r="E13" s="119"/>
      <c r="F13" s="451"/>
      <c r="G13" s="65"/>
      <c r="H13" s="65"/>
    </row>
    <row r="14" spans="2:8" ht="18" x14ac:dyDescent="0.4">
      <c r="B14" s="250"/>
      <c r="C14" s="80"/>
      <c r="D14" s="118"/>
      <c r="E14" s="119"/>
      <c r="F14" s="451"/>
      <c r="G14" s="65"/>
      <c r="H14" s="65"/>
    </row>
    <row r="15" spans="2:8" ht="18" x14ac:dyDescent="0.4">
      <c r="B15" s="250"/>
      <c r="C15" s="80"/>
      <c r="D15" s="118" t="s">
        <v>137</v>
      </c>
      <c r="E15" s="119"/>
      <c r="F15" s="451"/>
      <c r="G15" s="65"/>
      <c r="H15" s="65"/>
    </row>
    <row r="16" spans="2:8" ht="18" x14ac:dyDescent="0.35">
      <c r="B16" s="250"/>
      <c r="C16" s="80"/>
      <c r="D16" s="122"/>
      <c r="E16" s="119"/>
      <c r="F16" s="451"/>
      <c r="G16" s="65"/>
      <c r="H16" s="65"/>
    </row>
    <row r="17" spans="2:8" ht="52.5" x14ac:dyDescent="0.35">
      <c r="B17" s="250"/>
      <c r="C17" s="80"/>
      <c r="D17" s="122" t="s">
        <v>131</v>
      </c>
      <c r="E17" s="119"/>
      <c r="F17" s="451"/>
      <c r="G17" s="65"/>
      <c r="H17" s="65"/>
    </row>
    <row r="18" spans="2:8" ht="18" x14ac:dyDescent="0.4">
      <c r="B18" s="250"/>
      <c r="C18" s="80"/>
      <c r="D18" s="118"/>
      <c r="E18" s="119"/>
      <c r="F18" s="451"/>
      <c r="G18" s="65"/>
      <c r="H18" s="65"/>
    </row>
    <row r="19" spans="2:8" ht="18" x14ac:dyDescent="0.4">
      <c r="B19" s="250"/>
      <c r="C19" s="80"/>
      <c r="D19" s="118" t="s">
        <v>138</v>
      </c>
      <c r="E19" s="119"/>
      <c r="F19" s="451"/>
      <c r="G19" s="65"/>
      <c r="H19" s="65"/>
    </row>
    <row r="20" spans="2:8" ht="18" x14ac:dyDescent="0.4">
      <c r="B20" s="250"/>
      <c r="C20" s="80"/>
      <c r="D20" s="118"/>
      <c r="E20" s="119"/>
      <c r="F20" s="451"/>
      <c r="G20" s="65"/>
      <c r="H20" s="65"/>
    </row>
    <row r="21" spans="2:8" ht="18" x14ac:dyDescent="0.4">
      <c r="B21" s="250"/>
      <c r="C21" s="80"/>
      <c r="D21" s="118" t="s">
        <v>143</v>
      </c>
      <c r="E21" s="119"/>
      <c r="F21" s="451"/>
      <c r="G21" s="65"/>
      <c r="H21" s="65"/>
    </row>
    <row r="22" spans="2:8" ht="18" x14ac:dyDescent="0.35">
      <c r="B22" s="250"/>
      <c r="C22" s="80"/>
      <c r="D22" s="122"/>
      <c r="E22" s="119"/>
      <c r="F22" s="451"/>
      <c r="G22" s="65"/>
      <c r="H22" s="65"/>
    </row>
    <row r="23" spans="2:8" ht="35" x14ac:dyDescent="0.35">
      <c r="B23" s="250"/>
      <c r="C23" s="80"/>
      <c r="D23" s="122" t="s">
        <v>140</v>
      </c>
      <c r="E23" s="119"/>
      <c r="F23" s="451"/>
      <c r="G23" s="65"/>
      <c r="H23" s="65"/>
    </row>
    <row r="24" spans="2:8" ht="18" x14ac:dyDescent="0.35">
      <c r="B24" s="250"/>
      <c r="C24" s="80"/>
      <c r="D24" s="122"/>
      <c r="E24" s="119"/>
      <c r="F24" s="451"/>
      <c r="G24" s="65"/>
      <c r="H24" s="65"/>
    </row>
    <row r="25" spans="2:8" ht="18" x14ac:dyDescent="0.35">
      <c r="B25" s="250"/>
      <c r="C25" s="80"/>
      <c r="D25" s="122" t="s">
        <v>141</v>
      </c>
      <c r="E25" s="119"/>
      <c r="F25" s="451"/>
      <c r="G25" s="65"/>
      <c r="H25" s="65"/>
    </row>
    <row r="26" spans="2:8" ht="18" x14ac:dyDescent="0.35">
      <c r="B26" s="250"/>
      <c r="C26" s="80"/>
      <c r="D26" s="122"/>
      <c r="E26" s="119"/>
      <c r="F26" s="451"/>
      <c r="G26" s="65"/>
      <c r="H26" s="65"/>
    </row>
    <row r="27" spans="2:8" ht="35" x14ac:dyDescent="0.35">
      <c r="B27" s="250"/>
      <c r="C27" s="80"/>
      <c r="D27" s="122" t="s">
        <v>144</v>
      </c>
      <c r="E27" s="119"/>
      <c r="F27" s="451"/>
      <c r="G27" s="65"/>
      <c r="H27" s="65"/>
    </row>
    <row r="28" spans="2:8" ht="18" x14ac:dyDescent="0.4">
      <c r="B28" s="250"/>
      <c r="C28" s="80"/>
      <c r="D28" s="118"/>
      <c r="E28" s="119"/>
      <c r="F28" s="451"/>
      <c r="G28" s="65"/>
      <c r="H28" s="65"/>
    </row>
    <row r="29" spans="2:8" ht="18" x14ac:dyDescent="0.4">
      <c r="B29" s="250"/>
      <c r="C29" s="80"/>
      <c r="D29" s="118" t="s">
        <v>134</v>
      </c>
      <c r="E29" s="119"/>
      <c r="F29" s="451"/>
      <c r="G29" s="65"/>
      <c r="H29" s="65"/>
    </row>
    <row r="30" spans="2:8" ht="18" x14ac:dyDescent="0.35">
      <c r="B30" s="250"/>
      <c r="C30" s="80"/>
      <c r="D30" s="122"/>
      <c r="E30" s="119"/>
      <c r="F30" s="451"/>
      <c r="G30" s="65"/>
      <c r="H30" s="65"/>
    </row>
    <row r="31" spans="2:8" ht="52.5" x14ac:dyDescent="0.35">
      <c r="B31" s="250"/>
      <c r="C31" s="80"/>
      <c r="D31" s="122" t="s">
        <v>135</v>
      </c>
      <c r="E31" s="119"/>
      <c r="F31" s="451"/>
      <c r="G31" s="65"/>
      <c r="H31" s="65"/>
    </row>
    <row r="32" spans="2:8" ht="18" x14ac:dyDescent="0.4">
      <c r="B32" s="250"/>
      <c r="C32" s="80"/>
      <c r="D32" s="118"/>
      <c r="E32" s="119"/>
      <c r="F32" s="451"/>
      <c r="G32" s="65"/>
      <c r="H32" s="65"/>
    </row>
    <row r="33" spans="2:10" ht="18" x14ac:dyDescent="0.4">
      <c r="B33" s="250"/>
      <c r="C33" s="80"/>
      <c r="D33" s="118" t="s">
        <v>280</v>
      </c>
      <c r="E33" s="119"/>
      <c r="F33" s="451"/>
      <c r="G33" s="65"/>
      <c r="H33" s="65"/>
    </row>
    <row r="34" spans="2:10" ht="18" x14ac:dyDescent="0.4">
      <c r="B34" s="250"/>
      <c r="C34" s="80"/>
      <c r="D34" s="118"/>
      <c r="E34" s="119"/>
      <c r="F34" s="451"/>
      <c r="G34" s="65"/>
      <c r="H34" s="65"/>
    </row>
    <row r="35" spans="2:10" ht="18" x14ac:dyDescent="0.4">
      <c r="B35" s="250"/>
      <c r="C35" s="80"/>
      <c r="D35" s="118" t="s">
        <v>281</v>
      </c>
      <c r="E35" s="119"/>
      <c r="F35" s="451"/>
      <c r="G35" s="65"/>
      <c r="H35" s="65"/>
    </row>
    <row r="36" spans="2:10" ht="18" x14ac:dyDescent="0.4">
      <c r="B36" s="346"/>
      <c r="C36" s="116"/>
      <c r="D36" s="347"/>
      <c r="E36" s="120"/>
      <c r="F36" s="455"/>
      <c r="G36" s="65"/>
      <c r="H36" s="65"/>
    </row>
    <row r="37" spans="2:10" ht="52.5" x14ac:dyDescent="0.35">
      <c r="B37" s="250">
        <v>1</v>
      </c>
      <c r="C37" s="80"/>
      <c r="D37" s="122" t="s">
        <v>282</v>
      </c>
      <c r="E37" s="119" t="s">
        <v>6</v>
      </c>
      <c r="F37" s="451">
        <v>500</v>
      </c>
      <c r="G37" s="388">
        <v>0</v>
      </c>
      <c r="H37" s="65">
        <f>+F37*G37</f>
        <v>0</v>
      </c>
    </row>
    <row r="38" spans="2:10" ht="18" x14ac:dyDescent="0.35">
      <c r="B38" s="250"/>
      <c r="C38" s="80"/>
      <c r="D38" s="122"/>
      <c r="E38" s="119"/>
      <c r="F38" s="451"/>
      <c r="G38" s="65"/>
      <c r="H38" s="65"/>
    </row>
    <row r="39" spans="2:10" ht="35" x14ac:dyDescent="0.35">
      <c r="B39" s="250">
        <v>2</v>
      </c>
      <c r="C39" s="80"/>
      <c r="D39" s="122" t="s">
        <v>283</v>
      </c>
      <c r="E39" s="119" t="s">
        <v>6</v>
      </c>
      <c r="F39" s="451">
        <v>50</v>
      </c>
      <c r="G39" s="388">
        <v>0</v>
      </c>
      <c r="H39" s="65">
        <f>+F39*G39</f>
        <v>0</v>
      </c>
      <c r="J39" s="119">
        <f>+J37</f>
        <v>0</v>
      </c>
    </row>
    <row r="40" spans="2:10" ht="18" x14ac:dyDescent="0.35">
      <c r="B40" s="250"/>
      <c r="C40" s="80"/>
      <c r="D40" s="122"/>
      <c r="E40" s="119"/>
      <c r="F40" s="451"/>
      <c r="G40" s="65"/>
      <c r="H40" s="65"/>
    </row>
    <row r="41" spans="2:10" ht="35" x14ac:dyDescent="0.35">
      <c r="B41" s="250">
        <v>3</v>
      </c>
      <c r="C41" s="80"/>
      <c r="D41" s="122" t="s">
        <v>284</v>
      </c>
      <c r="E41" s="119" t="s">
        <v>6</v>
      </c>
      <c r="F41" s="451">
        <v>15</v>
      </c>
      <c r="G41" s="388">
        <v>0</v>
      </c>
      <c r="H41" s="65">
        <f>+F41*G41</f>
        <v>0</v>
      </c>
    </row>
    <row r="42" spans="2:10" ht="18" x14ac:dyDescent="0.35">
      <c r="B42" s="250"/>
      <c r="C42" s="80"/>
      <c r="D42" s="122"/>
      <c r="E42" s="119"/>
      <c r="F42" s="451"/>
      <c r="G42" s="65"/>
      <c r="H42" s="65"/>
    </row>
    <row r="43" spans="2:10" ht="18" x14ac:dyDescent="0.35">
      <c r="B43" s="250"/>
      <c r="C43" s="80"/>
      <c r="D43" s="122"/>
      <c r="E43" s="119"/>
      <c r="F43" s="451"/>
      <c r="G43" s="65"/>
      <c r="H43" s="65"/>
    </row>
    <row r="44" spans="2:10" ht="36" x14ac:dyDescent="0.4">
      <c r="B44" s="250"/>
      <c r="C44" s="80"/>
      <c r="D44" s="118" t="s">
        <v>285</v>
      </c>
      <c r="E44" s="123"/>
      <c r="F44" s="456"/>
      <c r="G44" s="65"/>
      <c r="H44" s="65"/>
    </row>
    <row r="45" spans="2:10" ht="18" x14ac:dyDescent="0.35">
      <c r="B45" s="250"/>
      <c r="C45" s="80"/>
      <c r="D45" s="124"/>
      <c r="E45" s="123"/>
      <c r="F45" s="456"/>
      <c r="G45" s="65"/>
      <c r="H45" s="65"/>
    </row>
    <row r="46" spans="2:10" ht="35" x14ac:dyDescent="0.35">
      <c r="B46" s="250">
        <v>4</v>
      </c>
      <c r="C46" s="80"/>
      <c r="D46" s="122" t="s">
        <v>286</v>
      </c>
      <c r="E46" s="119" t="s">
        <v>179</v>
      </c>
      <c r="F46" s="451">
        <f>+'7. Pest Control'!F35</f>
        <v>60</v>
      </c>
      <c r="G46" s="388">
        <v>0</v>
      </c>
      <c r="H46" s="65">
        <f>+F46*G46</f>
        <v>0</v>
      </c>
    </row>
    <row r="47" spans="2:10" ht="18" x14ac:dyDescent="0.35">
      <c r="B47" s="250"/>
      <c r="C47" s="80"/>
      <c r="D47" s="122"/>
      <c r="E47" s="119"/>
      <c r="F47" s="451"/>
      <c r="G47" s="65"/>
      <c r="H47" s="65"/>
    </row>
    <row r="48" spans="2:10" ht="35" x14ac:dyDescent="0.35">
      <c r="B48" s="250">
        <v>5</v>
      </c>
      <c r="C48" s="80"/>
      <c r="D48" s="122" t="s">
        <v>287</v>
      </c>
      <c r="E48" s="119" t="s">
        <v>179</v>
      </c>
      <c r="F48" s="451">
        <f>+F46</f>
        <v>60</v>
      </c>
      <c r="G48" s="388">
        <v>0</v>
      </c>
      <c r="H48" s="65">
        <f>+F48*G48</f>
        <v>0</v>
      </c>
    </row>
    <row r="49" spans="2:8" ht="18" x14ac:dyDescent="0.35">
      <c r="B49" s="250"/>
      <c r="C49" s="80"/>
      <c r="D49" s="122"/>
      <c r="E49" s="119"/>
      <c r="F49" s="451"/>
      <c r="G49" s="65"/>
      <c r="H49" s="65"/>
    </row>
    <row r="50" spans="2:8" ht="35" x14ac:dyDescent="0.35">
      <c r="B50" s="250">
        <v>6</v>
      </c>
      <c r="C50" s="80"/>
      <c r="D50" s="122" t="s">
        <v>288</v>
      </c>
      <c r="E50" s="119" t="s">
        <v>179</v>
      </c>
      <c r="F50" s="451">
        <f>+F48</f>
        <v>60</v>
      </c>
      <c r="G50" s="388">
        <v>0</v>
      </c>
      <c r="H50" s="65">
        <f>+F50*G50</f>
        <v>0</v>
      </c>
    </row>
    <row r="51" spans="2:8" ht="18" x14ac:dyDescent="0.35">
      <c r="B51" s="250"/>
      <c r="C51" s="80"/>
      <c r="D51" s="122"/>
      <c r="E51" s="119"/>
      <c r="F51" s="451"/>
      <c r="G51" s="65"/>
      <c r="H51" s="65"/>
    </row>
    <row r="52" spans="2:8" ht="18" x14ac:dyDescent="0.35">
      <c r="B52" s="250">
        <v>7</v>
      </c>
      <c r="C52" s="80"/>
      <c r="D52" s="122" t="s">
        <v>289</v>
      </c>
      <c r="E52" s="119" t="s">
        <v>179</v>
      </c>
      <c r="F52" s="451">
        <f>+F50</f>
        <v>60</v>
      </c>
      <c r="G52" s="388">
        <v>0</v>
      </c>
      <c r="H52" s="65">
        <f>+F52*G52</f>
        <v>0</v>
      </c>
    </row>
    <row r="53" spans="2:8" ht="18" x14ac:dyDescent="0.35">
      <c r="B53" s="250"/>
      <c r="C53" s="80"/>
      <c r="D53" s="122"/>
      <c r="E53" s="119"/>
      <c r="F53" s="451"/>
      <c r="G53" s="65"/>
      <c r="H53" s="65"/>
    </row>
    <row r="54" spans="2:8" ht="18" x14ac:dyDescent="0.35">
      <c r="B54" s="250">
        <v>8</v>
      </c>
      <c r="C54" s="80"/>
      <c r="D54" s="122" t="s">
        <v>290</v>
      </c>
      <c r="E54" s="119" t="s">
        <v>179</v>
      </c>
      <c r="F54" s="451">
        <f>+F52</f>
        <v>60</v>
      </c>
      <c r="G54" s="388">
        <v>0</v>
      </c>
      <c r="H54" s="65">
        <f>+F54*G54</f>
        <v>0</v>
      </c>
    </row>
    <row r="55" spans="2:8" ht="18" x14ac:dyDescent="0.35">
      <c r="B55" s="250"/>
      <c r="C55" s="80"/>
      <c r="D55" s="122"/>
      <c r="E55" s="119"/>
      <c r="F55" s="451"/>
      <c r="G55" s="65"/>
      <c r="H55" s="65"/>
    </row>
    <row r="56" spans="2:8" ht="36" x14ac:dyDescent="0.4">
      <c r="B56" s="250"/>
      <c r="C56" s="80"/>
      <c r="D56" s="118" t="s">
        <v>436</v>
      </c>
      <c r="E56" s="123"/>
      <c r="F56" s="456"/>
      <c r="G56" s="65"/>
      <c r="H56" s="65"/>
    </row>
    <row r="57" spans="2:8" ht="18" x14ac:dyDescent="0.35">
      <c r="B57" s="250"/>
      <c r="C57" s="80"/>
      <c r="D57" s="124"/>
      <c r="E57" s="123"/>
      <c r="F57" s="456"/>
      <c r="G57" s="65"/>
      <c r="H57" s="65"/>
    </row>
    <row r="58" spans="2:8" ht="35" x14ac:dyDescent="0.35">
      <c r="B58" s="250">
        <v>9</v>
      </c>
      <c r="C58" s="80"/>
      <c r="D58" s="122" t="s">
        <v>291</v>
      </c>
      <c r="E58" s="119" t="s">
        <v>6</v>
      </c>
      <c r="F58" s="451">
        <v>360</v>
      </c>
      <c r="G58" s="388">
        <v>0</v>
      </c>
      <c r="H58" s="65">
        <f>+F58*G58</f>
        <v>0</v>
      </c>
    </row>
    <row r="59" spans="2:8" ht="18" x14ac:dyDescent="0.35">
      <c r="B59" s="250"/>
      <c r="C59" s="80"/>
      <c r="D59" s="122"/>
      <c r="E59" s="119"/>
      <c r="F59" s="451"/>
      <c r="G59" s="65"/>
      <c r="H59" s="65"/>
    </row>
    <row r="60" spans="2:8" ht="35" x14ac:dyDescent="0.35">
      <c r="B60" s="250">
        <v>10</v>
      </c>
      <c r="C60" s="80"/>
      <c r="D60" s="122" t="s">
        <v>292</v>
      </c>
      <c r="E60" s="119" t="s">
        <v>6</v>
      </c>
      <c r="F60" s="451">
        <v>600</v>
      </c>
      <c r="G60" s="388">
        <v>0</v>
      </c>
      <c r="H60" s="65">
        <f>+F60*G60</f>
        <v>0</v>
      </c>
    </row>
    <row r="61" spans="2:8" ht="18" x14ac:dyDescent="0.35">
      <c r="B61" s="250"/>
      <c r="C61" s="80"/>
      <c r="D61" s="122"/>
      <c r="E61" s="119"/>
      <c r="F61" s="451"/>
      <c r="G61" s="65"/>
      <c r="H61" s="65"/>
    </row>
    <row r="62" spans="2:8" ht="35" x14ac:dyDescent="0.35">
      <c r="B62" s="250">
        <v>11</v>
      </c>
      <c r="C62" s="80"/>
      <c r="D62" s="122" t="s">
        <v>288</v>
      </c>
      <c r="E62" s="119" t="s">
        <v>6</v>
      </c>
      <c r="F62" s="451">
        <v>360</v>
      </c>
      <c r="G62" s="388">
        <v>0</v>
      </c>
      <c r="H62" s="65">
        <f>+F62*G62</f>
        <v>0</v>
      </c>
    </row>
    <row r="63" spans="2:8" ht="18" x14ac:dyDescent="0.35">
      <c r="B63" s="250"/>
      <c r="C63" s="80"/>
      <c r="D63" s="122"/>
      <c r="E63" s="119"/>
      <c r="F63" s="451"/>
      <c r="G63" s="65"/>
      <c r="H63" s="65"/>
    </row>
    <row r="64" spans="2:8" ht="18" x14ac:dyDescent="0.35">
      <c r="B64" s="250">
        <v>12</v>
      </c>
      <c r="C64" s="80"/>
      <c r="D64" s="122" t="s">
        <v>293</v>
      </c>
      <c r="E64" s="119" t="s">
        <v>6</v>
      </c>
      <c r="F64" s="451">
        <v>30</v>
      </c>
      <c r="G64" s="388">
        <v>0</v>
      </c>
      <c r="H64" s="65">
        <f>+F64*G64</f>
        <v>0</v>
      </c>
    </row>
    <row r="65" spans="2:8" ht="18" x14ac:dyDescent="0.35">
      <c r="B65" s="250"/>
      <c r="C65" s="80"/>
      <c r="D65" s="122"/>
      <c r="E65" s="119"/>
      <c r="F65" s="451"/>
      <c r="G65" s="65"/>
      <c r="H65" s="65"/>
    </row>
    <row r="66" spans="2:8" ht="18" x14ac:dyDescent="0.35">
      <c r="B66" s="250">
        <v>13</v>
      </c>
      <c r="C66" s="80"/>
      <c r="D66" s="122" t="s">
        <v>294</v>
      </c>
      <c r="E66" s="119" t="s">
        <v>6</v>
      </c>
      <c r="F66" s="451">
        <v>30</v>
      </c>
      <c r="G66" s="388">
        <v>0</v>
      </c>
      <c r="H66" s="65">
        <f>+F66*G66</f>
        <v>0</v>
      </c>
    </row>
    <row r="67" spans="2:8" ht="18" x14ac:dyDescent="0.35">
      <c r="B67" s="250"/>
      <c r="C67" s="80"/>
      <c r="D67" s="122"/>
      <c r="E67" s="119"/>
      <c r="F67" s="451"/>
      <c r="G67" s="65"/>
      <c r="H67" s="65"/>
    </row>
    <row r="68" spans="2:8" ht="35" x14ac:dyDescent="0.35">
      <c r="B68" s="250">
        <v>14</v>
      </c>
      <c r="C68" s="94"/>
      <c r="D68" s="122" t="s">
        <v>377</v>
      </c>
      <c r="E68" s="119" t="s">
        <v>295</v>
      </c>
      <c r="F68" s="451">
        <f>F54*2</f>
        <v>120</v>
      </c>
      <c r="G68" s="388">
        <v>0</v>
      </c>
      <c r="H68" s="65">
        <f>+F68*G68</f>
        <v>0</v>
      </c>
    </row>
    <row r="69" spans="2:8" ht="18" x14ac:dyDescent="0.35">
      <c r="B69" s="250"/>
      <c r="C69" s="80"/>
      <c r="D69" s="122"/>
      <c r="E69" s="119"/>
      <c r="F69" s="451"/>
      <c r="G69" s="65"/>
      <c r="H69" s="65"/>
    </row>
    <row r="70" spans="2:8" ht="18" x14ac:dyDescent="0.35">
      <c r="B70" s="250">
        <v>15</v>
      </c>
      <c r="C70" s="80"/>
      <c r="D70" s="122" t="s">
        <v>296</v>
      </c>
      <c r="E70" s="119" t="s">
        <v>6</v>
      </c>
      <c r="F70" s="451">
        <v>60</v>
      </c>
      <c r="G70" s="388">
        <v>0</v>
      </c>
      <c r="H70" s="65">
        <f>+F70*G70</f>
        <v>0</v>
      </c>
    </row>
    <row r="71" spans="2:8" ht="18" x14ac:dyDescent="0.35">
      <c r="B71" s="250"/>
      <c r="C71" s="80"/>
      <c r="D71" s="122"/>
      <c r="E71" s="119"/>
      <c r="F71" s="451"/>
      <c r="G71" s="65"/>
      <c r="H71" s="65"/>
    </row>
    <row r="72" spans="2:8" ht="35" x14ac:dyDescent="0.35">
      <c r="B72" s="250">
        <v>16</v>
      </c>
      <c r="C72" s="80"/>
      <c r="D72" s="122" t="s">
        <v>297</v>
      </c>
      <c r="E72" s="119" t="s">
        <v>6</v>
      </c>
      <c r="F72" s="451">
        <v>30</v>
      </c>
      <c r="G72" s="388">
        <v>0</v>
      </c>
      <c r="H72" s="65">
        <f>+F72*G72</f>
        <v>0</v>
      </c>
    </row>
    <row r="73" spans="2:8" ht="18" x14ac:dyDescent="0.35">
      <c r="B73" s="250"/>
      <c r="C73" s="80"/>
      <c r="D73" s="122"/>
      <c r="E73" s="119"/>
      <c r="F73" s="451"/>
      <c r="G73" s="65"/>
      <c r="H73" s="65"/>
    </row>
    <row r="74" spans="2:8" ht="18" x14ac:dyDescent="0.35">
      <c r="B74" s="250">
        <v>17</v>
      </c>
      <c r="C74" s="80"/>
      <c r="D74" s="122" t="s">
        <v>298</v>
      </c>
      <c r="E74" s="119" t="s">
        <v>6</v>
      </c>
      <c r="F74" s="451">
        <v>60</v>
      </c>
      <c r="G74" s="388">
        <v>0</v>
      </c>
      <c r="H74" s="65">
        <f>+F74*G74</f>
        <v>0</v>
      </c>
    </row>
    <row r="75" spans="2:8" ht="18" x14ac:dyDescent="0.35">
      <c r="B75" s="115"/>
      <c r="C75" s="116"/>
      <c r="D75" s="284"/>
      <c r="E75" s="54"/>
      <c r="F75" s="441"/>
      <c r="G75" s="65"/>
      <c r="H75" s="84"/>
    </row>
    <row r="76" spans="2:8" ht="18" x14ac:dyDescent="0.4">
      <c r="B76" s="250"/>
      <c r="C76" s="80"/>
      <c r="D76" s="118" t="s">
        <v>299</v>
      </c>
      <c r="E76" s="119"/>
      <c r="F76" s="451"/>
      <c r="G76" s="65"/>
      <c r="H76" s="65"/>
    </row>
    <row r="77" spans="2:8" ht="18" x14ac:dyDescent="0.4">
      <c r="B77" s="250"/>
      <c r="C77" s="80"/>
      <c r="D77" s="125" t="s">
        <v>300</v>
      </c>
      <c r="E77" s="119"/>
      <c r="F77" s="451"/>
      <c r="G77" s="65"/>
      <c r="H77" s="65"/>
    </row>
    <row r="78" spans="2:8" ht="18" x14ac:dyDescent="0.4">
      <c r="B78" s="346"/>
      <c r="C78" s="116"/>
      <c r="D78" s="411"/>
      <c r="E78" s="120"/>
      <c r="F78" s="455"/>
      <c r="G78" s="412"/>
      <c r="H78" s="65"/>
    </row>
    <row r="79" spans="2:8" ht="18" x14ac:dyDescent="0.35">
      <c r="B79" s="250">
        <v>18</v>
      </c>
      <c r="C79" s="80"/>
      <c r="D79" s="122" t="s">
        <v>301</v>
      </c>
      <c r="E79" s="119" t="s">
        <v>302</v>
      </c>
      <c r="F79" s="451">
        <f>+F54</f>
        <v>60</v>
      </c>
      <c r="G79" s="388">
        <v>0</v>
      </c>
      <c r="H79" s="65">
        <f>+F79*G79</f>
        <v>0</v>
      </c>
    </row>
    <row r="80" spans="2:8" ht="18" x14ac:dyDescent="0.35">
      <c r="B80" s="250"/>
      <c r="C80" s="80"/>
      <c r="D80" s="122"/>
      <c r="E80" s="119"/>
      <c r="F80" s="451"/>
      <c r="G80" s="65"/>
      <c r="H80" s="65"/>
    </row>
    <row r="81" spans="2:8" ht="18" x14ac:dyDescent="0.35">
      <c r="B81" s="250">
        <v>19</v>
      </c>
      <c r="C81" s="80"/>
      <c r="D81" s="122" t="s">
        <v>303</v>
      </c>
      <c r="E81" s="119" t="s">
        <v>302</v>
      </c>
      <c r="F81" s="451">
        <f>+F79</f>
        <v>60</v>
      </c>
      <c r="G81" s="388">
        <v>0</v>
      </c>
      <c r="H81" s="65">
        <f>+F81*G81</f>
        <v>0</v>
      </c>
    </row>
    <row r="82" spans="2:8" ht="18" x14ac:dyDescent="0.35">
      <c r="B82" s="250"/>
      <c r="C82" s="80"/>
      <c r="D82" s="122"/>
      <c r="E82" s="119"/>
      <c r="F82" s="451"/>
      <c r="G82" s="65"/>
      <c r="H82" s="65"/>
    </row>
    <row r="83" spans="2:8" ht="18" x14ac:dyDescent="0.35">
      <c r="B83" s="250">
        <v>20</v>
      </c>
      <c r="C83" s="80"/>
      <c r="D83" s="122" t="s">
        <v>304</v>
      </c>
      <c r="E83" s="119" t="s">
        <v>302</v>
      </c>
      <c r="F83" s="451">
        <f>+F81</f>
        <v>60</v>
      </c>
      <c r="G83" s="388">
        <v>0</v>
      </c>
      <c r="H83" s="65">
        <f>+F83*G83</f>
        <v>0</v>
      </c>
    </row>
    <row r="84" spans="2:8" ht="18" x14ac:dyDescent="0.35">
      <c r="B84" s="250"/>
      <c r="C84" s="80"/>
      <c r="D84" s="122"/>
      <c r="E84" s="119"/>
      <c r="F84" s="451"/>
      <c r="G84" s="65"/>
      <c r="H84" s="65"/>
    </row>
    <row r="85" spans="2:8" ht="18" x14ac:dyDescent="0.4">
      <c r="B85" s="250">
        <v>21</v>
      </c>
      <c r="C85" s="126"/>
      <c r="D85" s="122" t="s">
        <v>305</v>
      </c>
      <c r="E85" s="119" t="s">
        <v>302</v>
      </c>
      <c r="F85" s="451">
        <f>+F83</f>
        <v>60</v>
      </c>
      <c r="G85" s="388">
        <v>0</v>
      </c>
      <c r="H85" s="65">
        <f>+F85*G85</f>
        <v>0</v>
      </c>
    </row>
    <row r="86" spans="2:8" ht="18" x14ac:dyDescent="0.4">
      <c r="B86" s="250"/>
      <c r="C86" s="127"/>
      <c r="D86" s="122"/>
      <c r="E86" s="119"/>
      <c r="F86" s="451"/>
      <c r="G86" s="65"/>
      <c r="H86" s="65"/>
    </row>
    <row r="87" spans="2:8" ht="18" x14ac:dyDescent="0.4">
      <c r="B87" s="250">
        <v>22</v>
      </c>
      <c r="C87" s="127"/>
      <c r="D87" s="122" t="s">
        <v>306</v>
      </c>
      <c r="E87" s="119" t="s">
        <v>302</v>
      </c>
      <c r="F87" s="451">
        <f>+F85</f>
        <v>60</v>
      </c>
      <c r="G87" s="388">
        <v>0</v>
      </c>
      <c r="H87" s="65">
        <f>+F87*G87</f>
        <v>0</v>
      </c>
    </row>
    <row r="88" spans="2:8" ht="18" x14ac:dyDescent="0.4">
      <c r="B88" s="250"/>
      <c r="C88" s="127"/>
      <c r="D88" s="122"/>
      <c r="E88" s="119"/>
      <c r="F88" s="451"/>
      <c r="G88" s="65"/>
      <c r="H88" s="65"/>
    </row>
    <row r="89" spans="2:8" ht="18" x14ac:dyDescent="0.4">
      <c r="B89" s="250">
        <v>23</v>
      </c>
      <c r="C89" s="127"/>
      <c r="D89" s="122" t="s">
        <v>307</v>
      </c>
      <c r="E89" s="119" t="s">
        <v>302</v>
      </c>
      <c r="F89" s="451">
        <f>+F87</f>
        <v>60</v>
      </c>
      <c r="G89" s="388">
        <v>0</v>
      </c>
      <c r="H89" s="65">
        <f>+F89*G89</f>
        <v>0</v>
      </c>
    </row>
    <row r="90" spans="2:8" ht="18" x14ac:dyDescent="0.4">
      <c r="B90" s="250"/>
      <c r="C90" s="127"/>
      <c r="D90" s="122"/>
      <c r="E90" s="119"/>
      <c r="F90" s="451"/>
      <c r="G90" s="65"/>
      <c r="H90" s="65"/>
    </row>
    <row r="91" spans="2:8" ht="18" x14ac:dyDescent="0.4">
      <c r="B91" s="250">
        <v>24</v>
      </c>
      <c r="C91" s="127"/>
      <c r="D91" s="122" t="s">
        <v>308</v>
      </c>
      <c r="E91" s="119" t="s">
        <v>302</v>
      </c>
      <c r="F91" s="451">
        <f>+F89</f>
        <v>60</v>
      </c>
      <c r="G91" s="388">
        <v>0</v>
      </c>
      <c r="H91" s="65">
        <f>+F91*G91</f>
        <v>0</v>
      </c>
    </row>
    <row r="92" spans="2:8" ht="18" x14ac:dyDescent="0.4">
      <c r="B92" s="250"/>
      <c r="C92" s="127"/>
      <c r="D92" s="122"/>
      <c r="E92" s="119"/>
      <c r="F92" s="451"/>
      <c r="G92" s="65"/>
      <c r="H92" s="65"/>
    </row>
    <row r="93" spans="2:8" x14ac:dyDescent="0.35">
      <c r="B93" s="250">
        <v>25</v>
      </c>
      <c r="C93" s="128"/>
      <c r="D93" s="122" t="s">
        <v>309</v>
      </c>
      <c r="E93" s="119" t="s">
        <v>302</v>
      </c>
      <c r="F93" s="451">
        <f>+F91</f>
        <v>60</v>
      </c>
      <c r="G93" s="388">
        <v>0</v>
      </c>
      <c r="H93" s="65">
        <f>+F93*G93</f>
        <v>0</v>
      </c>
    </row>
    <row r="94" spans="2:8" x14ac:dyDescent="0.35">
      <c r="B94" s="250"/>
      <c r="C94" s="128"/>
      <c r="D94" s="122"/>
      <c r="E94" s="119"/>
      <c r="F94" s="451"/>
      <c r="G94" s="65"/>
      <c r="H94" s="65"/>
    </row>
    <row r="95" spans="2:8" x14ac:dyDescent="0.35">
      <c r="B95" s="250">
        <v>26</v>
      </c>
      <c r="C95" s="128"/>
      <c r="D95" s="129" t="s">
        <v>310</v>
      </c>
      <c r="E95" s="119" t="s">
        <v>302</v>
      </c>
      <c r="F95" s="451">
        <f>+F93</f>
        <v>60</v>
      </c>
      <c r="G95" s="388">
        <v>0</v>
      </c>
      <c r="H95" s="65">
        <f>+F95*G95</f>
        <v>0</v>
      </c>
    </row>
    <row r="96" spans="2:8" ht="18" x14ac:dyDescent="0.4">
      <c r="B96" s="250"/>
      <c r="C96" s="127"/>
      <c r="D96" s="122"/>
      <c r="E96" s="119"/>
      <c r="F96" s="451"/>
      <c r="G96" s="65"/>
      <c r="H96" s="65"/>
    </row>
    <row r="97" spans="2:9" x14ac:dyDescent="0.35">
      <c r="B97" s="250">
        <v>27</v>
      </c>
      <c r="C97" s="128"/>
      <c r="D97" s="122" t="s">
        <v>311</v>
      </c>
      <c r="E97" s="119" t="s">
        <v>302</v>
      </c>
      <c r="F97" s="451">
        <f>+F95</f>
        <v>60</v>
      </c>
      <c r="G97" s="388">
        <v>0</v>
      </c>
      <c r="H97" s="65">
        <f>+F97*G97</f>
        <v>0</v>
      </c>
    </row>
    <row r="98" spans="2:9" x14ac:dyDescent="0.35">
      <c r="B98" s="250"/>
      <c r="C98" s="128"/>
      <c r="D98" s="122"/>
      <c r="E98" s="119"/>
      <c r="F98" s="451"/>
      <c r="G98" s="65"/>
      <c r="H98" s="65"/>
    </row>
    <row r="99" spans="2:9" x14ac:dyDescent="0.35">
      <c r="B99" s="250">
        <v>28</v>
      </c>
      <c r="C99" s="128"/>
      <c r="D99" s="122" t="s">
        <v>312</v>
      </c>
      <c r="E99" s="119" t="s">
        <v>302</v>
      </c>
      <c r="F99" s="451">
        <f>+F97</f>
        <v>60</v>
      </c>
      <c r="G99" s="388">
        <v>0</v>
      </c>
      <c r="H99" s="65">
        <f>+F99*G99</f>
        <v>0</v>
      </c>
    </row>
    <row r="100" spans="2:9" x14ac:dyDescent="0.35">
      <c r="B100" s="250"/>
      <c r="C100" s="128"/>
      <c r="D100" s="122"/>
      <c r="E100" s="119"/>
      <c r="F100" s="451"/>
      <c r="G100" s="65"/>
      <c r="H100" s="65"/>
    </row>
    <row r="101" spans="2:9" x14ac:dyDescent="0.35">
      <c r="B101" s="250">
        <v>29</v>
      </c>
      <c r="C101" s="128"/>
      <c r="D101" s="122" t="s">
        <v>313</v>
      </c>
      <c r="E101" s="119" t="s">
        <v>179</v>
      </c>
      <c r="F101" s="451">
        <f>+F99</f>
        <v>60</v>
      </c>
      <c r="G101" s="388">
        <v>0</v>
      </c>
      <c r="H101" s="65">
        <f>+F101*G101</f>
        <v>0</v>
      </c>
    </row>
    <row r="102" spans="2:9" x14ac:dyDescent="0.35">
      <c r="B102" s="250"/>
      <c r="C102" s="128"/>
      <c r="D102" s="131"/>
      <c r="E102" s="119"/>
      <c r="F102" s="451"/>
      <c r="G102" s="65"/>
      <c r="H102" s="65"/>
    </row>
    <row r="103" spans="2:9" ht="18" x14ac:dyDescent="0.4">
      <c r="B103" s="250"/>
      <c r="C103" s="128"/>
      <c r="D103" s="118" t="s">
        <v>320</v>
      </c>
      <c r="E103" s="119"/>
      <c r="F103" s="451"/>
      <c r="G103" s="65"/>
      <c r="H103" s="65"/>
    </row>
    <row r="104" spans="2:9" ht="35" x14ac:dyDescent="0.35">
      <c r="B104" s="247"/>
      <c r="C104" s="128"/>
      <c r="D104" s="122" t="s">
        <v>321</v>
      </c>
      <c r="E104" s="119"/>
      <c r="F104" s="451"/>
      <c r="G104" s="65"/>
      <c r="H104" s="65"/>
    </row>
    <row r="105" spans="2:9" ht="18" x14ac:dyDescent="0.4">
      <c r="B105" s="251"/>
      <c r="C105" s="127"/>
      <c r="D105" s="133"/>
      <c r="E105" s="134"/>
      <c r="F105" s="457"/>
      <c r="G105" s="224"/>
      <c r="H105" s="224"/>
    </row>
    <row r="106" spans="2:9" ht="18" x14ac:dyDescent="0.35">
      <c r="B106" s="136"/>
      <c r="C106" s="136"/>
      <c r="D106" s="104" t="s">
        <v>167</v>
      </c>
      <c r="E106" s="104"/>
      <c r="F106" s="450"/>
      <c r="G106" s="105"/>
      <c r="H106" s="105">
        <f>SUM(H37:H105)</f>
        <v>0</v>
      </c>
      <c r="I106" s="137"/>
    </row>
    <row r="107" spans="2:9" ht="18" x14ac:dyDescent="0.35">
      <c r="B107" s="4"/>
      <c r="C107" s="4"/>
      <c r="D107" s="107"/>
      <c r="E107" s="108"/>
      <c r="F107" s="109"/>
      <c r="G107" s="225"/>
      <c r="H107" s="225"/>
    </row>
    <row r="108" spans="2:9" ht="18" x14ac:dyDescent="0.35">
      <c r="B108" s="191"/>
      <c r="C108" s="110"/>
      <c r="D108" s="111"/>
      <c r="E108" s="112"/>
      <c r="F108" s="6"/>
      <c r="G108" s="171"/>
      <c r="H108" s="171"/>
    </row>
    <row r="109" spans="2:9" x14ac:dyDescent="0.35">
      <c r="B109" s="4"/>
      <c r="C109" s="5"/>
      <c r="D109" s="5"/>
      <c r="E109" s="5"/>
      <c r="F109" s="6"/>
      <c r="G109" s="171"/>
      <c r="H109" s="171"/>
    </row>
    <row r="110" spans="2:9" x14ac:dyDescent="0.35">
      <c r="B110" s="4"/>
      <c r="C110" s="5"/>
      <c r="D110" s="5"/>
      <c r="E110" s="5"/>
      <c r="F110" s="6"/>
      <c r="G110" s="171"/>
      <c r="H110" s="171"/>
    </row>
    <row r="111" spans="2:9" x14ac:dyDescent="0.35">
      <c r="B111" s="4"/>
      <c r="C111" s="5"/>
      <c r="D111" s="5"/>
      <c r="E111" s="5"/>
      <c r="F111" s="6"/>
      <c r="G111" s="171"/>
      <c r="H111" s="171"/>
    </row>
    <row r="112" spans="2:9" x14ac:dyDescent="0.35">
      <c r="B112" s="4"/>
      <c r="C112" s="5"/>
      <c r="D112" s="5"/>
      <c r="E112" s="5"/>
      <c r="F112" s="6"/>
      <c r="G112" s="171"/>
      <c r="H112" s="171"/>
    </row>
    <row r="113" spans="2:8" x14ac:dyDescent="0.35">
      <c r="B113" s="4"/>
      <c r="C113" s="5"/>
      <c r="D113" s="5"/>
      <c r="E113" s="5"/>
      <c r="F113" s="6"/>
      <c r="G113" s="171"/>
      <c r="H113" s="171"/>
    </row>
    <row r="114" spans="2:8" x14ac:dyDescent="0.35">
      <c r="B114" s="4"/>
      <c r="C114" s="5"/>
      <c r="D114" s="5"/>
      <c r="E114" s="5"/>
      <c r="F114" s="6"/>
      <c r="G114" s="171"/>
      <c r="H114" s="171"/>
    </row>
    <row r="115" spans="2:8" x14ac:dyDescent="0.35">
      <c r="B115" s="4"/>
      <c r="C115" s="5"/>
      <c r="D115" s="5"/>
      <c r="E115" s="5"/>
      <c r="F115" s="6"/>
      <c r="G115" s="171"/>
      <c r="H115" s="171"/>
    </row>
    <row r="116" spans="2:8" x14ac:dyDescent="0.35">
      <c r="B116" s="4"/>
      <c r="C116" s="5"/>
      <c r="D116" s="5"/>
      <c r="E116" s="5"/>
      <c r="F116" s="6"/>
      <c r="G116" s="171"/>
      <c r="H116" s="171"/>
    </row>
    <row r="117" spans="2:8" x14ac:dyDescent="0.35">
      <c r="B117" s="4"/>
      <c r="C117" s="5"/>
      <c r="D117" s="5"/>
      <c r="E117" s="5"/>
      <c r="F117" s="6"/>
      <c r="G117" s="171"/>
      <c r="H117" s="171"/>
    </row>
    <row r="118" spans="2:8" x14ac:dyDescent="0.35">
      <c r="B118" s="4"/>
      <c r="C118" s="5"/>
      <c r="D118" s="5"/>
      <c r="E118" s="5"/>
      <c r="F118" s="6"/>
      <c r="G118" s="171"/>
      <c r="H118" s="171"/>
    </row>
    <row r="119" spans="2:8" x14ac:dyDescent="0.35">
      <c r="B119" s="4"/>
      <c r="C119" s="5"/>
      <c r="D119" s="5"/>
      <c r="E119" s="5"/>
      <c r="F119" s="6"/>
      <c r="G119" s="171"/>
      <c r="H119" s="171"/>
    </row>
    <row r="120" spans="2:8" x14ac:dyDescent="0.35">
      <c r="B120" s="4"/>
      <c r="C120" s="5"/>
      <c r="D120" s="5"/>
      <c r="E120" s="5"/>
      <c r="F120" s="6"/>
      <c r="G120" s="171"/>
      <c r="H120" s="171"/>
    </row>
    <row r="121" spans="2:8" x14ac:dyDescent="0.35">
      <c r="B121" s="4"/>
      <c r="C121" s="5"/>
      <c r="D121" s="5"/>
      <c r="E121" s="5"/>
      <c r="F121" s="6"/>
      <c r="G121" s="171"/>
      <c r="H121" s="171"/>
    </row>
    <row r="122" spans="2:8" x14ac:dyDescent="0.35">
      <c r="B122" s="4"/>
      <c r="C122" s="5"/>
      <c r="D122" s="5"/>
      <c r="E122" s="5"/>
      <c r="F122" s="6"/>
      <c r="G122" s="171"/>
      <c r="H122" s="171"/>
    </row>
    <row r="123" spans="2:8" x14ac:dyDescent="0.35">
      <c r="B123" s="4"/>
      <c r="C123" s="5"/>
      <c r="D123" s="5"/>
      <c r="E123" s="5"/>
      <c r="F123" s="6"/>
      <c r="G123" s="171"/>
      <c r="H123" s="171"/>
    </row>
    <row r="124" spans="2:8" x14ac:dyDescent="0.35">
      <c r="B124" s="4"/>
      <c r="C124" s="5"/>
      <c r="D124" s="5"/>
      <c r="E124" s="5"/>
      <c r="F124" s="6"/>
      <c r="G124" s="171"/>
      <c r="H124" s="171"/>
    </row>
    <row r="125" spans="2:8" x14ac:dyDescent="0.35">
      <c r="B125" s="4"/>
      <c r="C125" s="5"/>
      <c r="D125" s="5"/>
      <c r="E125" s="5"/>
      <c r="F125" s="6"/>
      <c r="G125" s="171"/>
      <c r="H125" s="171"/>
    </row>
    <row r="126" spans="2:8" x14ac:dyDescent="0.35">
      <c r="B126" s="4"/>
      <c r="C126" s="5"/>
      <c r="D126" s="5"/>
      <c r="E126" s="5"/>
      <c r="F126" s="6"/>
      <c r="G126" s="171"/>
      <c r="H126" s="171"/>
    </row>
    <row r="127" spans="2:8" x14ac:dyDescent="0.35">
      <c r="B127" s="4"/>
      <c r="C127" s="5"/>
      <c r="D127" s="5"/>
      <c r="E127" s="5"/>
      <c r="F127" s="6"/>
      <c r="G127" s="171"/>
      <c r="H127" s="171"/>
    </row>
    <row r="128" spans="2:8" x14ac:dyDescent="0.35">
      <c r="B128" s="4"/>
      <c r="C128" s="5"/>
      <c r="D128" s="5"/>
      <c r="E128" s="5"/>
      <c r="F128" s="6"/>
      <c r="G128" s="171"/>
      <c r="H128" s="171"/>
    </row>
    <row r="129" spans="2:8" x14ac:dyDescent="0.35">
      <c r="B129" s="4"/>
      <c r="C129" s="5"/>
      <c r="D129" s="5"/>
      <c r="E129" s="5"/>
      <c r="F129" s="6"/>
      <c r="G129" s="171"/>
      <c r="H129" s="171"/>
    </row>
    <row r="130" spans="2:8" x14ac:dyDescent="0.35">
      <c r="B130" s="4"/>
      <c r="C130" s="5"/>
      <c r="D130" s="5"/>
      <c r="E130" s="5"/>
      <c r="F130" s="6"/>
      <c r="G130" s="171"/>
      <c r="H130" s="171"/>
    </row>
    <row r="131" spans="2:8" x14ac:dyDescent="0.35">
      <c r="B131" s="4"/>
      <c r="C131" s="5"/>
      <c r="D131" s="5"/>
      <c r="E131" s="5"/>
      <c r="F131" s="6"/>
      <c r="G131" s="171"/>
      <c r="H131" s="171"/>
    </row>
    <row r="132" spans="2:8" x14ac:dyDescent="0.35">
      <c r="B132" s="4"/>
      <c r="C132" s="5"/>
      <c r="D132" s="5"/>
      <c r="E132" s="5"/>
      <c r="F132" s="6"/>
      <c r="G132" s="171"/>
      <c r="H132" s="171"/>
    </row>
    <row r="133" spans="2:8" x14ac:dyDescent="0.35">
      <c r="B133" s="4"/>
      <c r="C133" s="5"/>
      <c r="D133" s="5"/>
      <c r="E133" s="5"/>
      <c r="F133" s="6"/>
      <c r="G133" s="171"/>
      <c r="H133" s="171"/>
    </row>
    <row r="134" spans="2:8" x14ac:dyDescent="0.35">
      <c r="B134" s="4"/>
      <c r="C134" s="5"/>
      <c r="D134" s="5"/>
      <c r="E134" s="5"/>
      <c r="F134" s="6"/>
      <c r="G134" s="171"/>
      <c r="H134" s="171"/>
    </row>
    <row r="135" spans="2:8" x14ac:dyDescent="0.35">
      <c r="B135" s="4"/>
      <c r="C135" s="5"/>
      <c r="D135" s="5"/>
      <c r="E135" s="5"/>
      <c r="F135" s="6"/>
      <c r="G135" s="171"/>
      <c r="H135" s="171"/>
    </row>
    <row r="136" spans="2:8" x14ac:dyDescent="0.35">
      <c r="B136" s="4"/>
      <c r="C136" s="5"/>
      <c r="D136" s="5"/>
      <c r="E136" s="5"/>
      <c r="F136" s="6"/>
      <c r="G136" s="171"/>
      <c r="H136" s="171"/>
    </row>
    <row r="137" spans="2:8" x14ac:dyDescent="0.35">
      <c r="B137" s="4"/>
      <c r="C137" s="5"/>
      <c r="D137" s="5"/>
      <c r="E137" s="5"/>
      <c r="F137" s="6"/>
      <c r="G137" s="171"/>
      <c r="H137" s="171"/>
    </row>
    <row r="138" spans="2:8" x14ac:dyDescent="0.35">
      <c r="B138" s="4"/>
      <c r="C138" s="5"/>
      <c r="D138" s="5"/>
      <c r="E138" s="5"/>
      <c r="F138" s="6"/>
      <c r="G138" s="171"/>
      <c r="H138" s="171"/>
    </row>
    <row r="139" spans="2:8" x14ac:dyDescent="0.35">
      <c r="B139" s="4"/>
      <c r="C139" s="5"/>
      <c r="D139" s="5"/>
      <c r="E139" s="5"/>
      <c r="F139" s="6"/>
      <c r="G139" s="171"/>
      <c r="H139" s="171"/>
    </row>
    <row r="140" spans="2:8" x14ac:dyDescent="0.35">
      <c r="B140" s="4"/>
      <c r="C140" s="5"/>
      <c r="D140" s="5"/>
      <c r="E140" s="5"/>
      <c r="F140" s="6"/>
      <c r="G140" s="171"/>
      <c r="H140" s="171"/>
    </row>
    <row r="141" spans="2:8" x14ac:dyDescent="0.35">
      <c r="B141" s="4"/>
      <c r="C141" s="5"/>
      <c r="D141" s="5"/>
      <c r="E141" s="5"/>
      <c r="F141" s="6"/>
      <c r="G141" s="171"/>
      <c r="H141" s="171"/>
    </row>
    <row r="142" spans="2:8" x14ac:dyDescent="0.35">
      <c r="B142" s="4"/>
      <c r="C142" s="5"/>
      <c r="D142" s="5"/>
      <c r="E142" s="5"/>
      <c r="F142" s="6"/>
      <c r="G142" s="171"/>
      <c r="H142" s="171"/>
    </row>
    <row r="143" spans="2:8" x14ac:dyDescent="0.35">
      <c r="B143" s="4"/>
      <c r="C143" s="5"/>
      <c r="D143" s="5"/>
      <c r="E143" s="5"/>
      <c r="F143" s="6"/>
      <c r="G143" s="171"/>
      <c r="H143" s="171"/>
    </row>
    <row r="144" spans="2:8" x14ac:dyDescent="0.35">
      <c r="B144" s="4"/>
      <c r="C144" s="5"/>
      <c r="D144" s="5"/>
      <c r="E144" s="5"/>
      <c r="F144" s="6"/>
      <c r="G144" s="171"/>
      <c r="H144" s="171"/>
    </row>
    <row r="145" spans="2:8" x14ac:dyDescent="0.35">
      <c r="B145" s="4"/>
      <c r="C145" s="5"/>
      <c r="D145" s="5"/>
      <c r="E145" s="5"/>
      <c r="F145" s="6"/>
      <c r="G145" s="171"/>
      <c r="H145" s="171"/>
    </row>
    <row r="146" spans="2:8" x14ac:dyDescent="0.35">
      <c r="B146" s="4"/>
      <c r="C146" s="5"/>
      <c r="D146" s="5"/>
      <c r="E146" s="5"/>
      <c r="F146" s="6"/>
      <c r="G146" s="171"/>
      <c r="H146" s="171"/>
    </row>
    <row r="147" spans="2:8" x14ac:dyDescent="0.35">
      <c r="B147" s="4"/>
      <c r="C147" s="5"/>
      <c r="D147" s="5"/>
      <c r="E147" s="5"/>
      <c r="F147" s="6"/>
      <c r="G147" s="171"/>
      <c r="H147" s="171"/>
    </row>
    <row r="148" spans="2:8" x14ac:dyDescent="0.35">
      <c r="B148" s="4"/>
      <c r="C148" s="5"/>
      <c r="D148" s="5"/>
      <c r="E148" s="5"/>
      <c r="F148" s="6"/>
      <c r="G148" s="171"/>
      <c r="H148" s="171"/>
    </row>
    <row r="149" spans="2:8" x14ac:dyDescent="0.35">
      <c r="B149" s="4"/>
      <c r="C149" s="5"/>
      <c r="D149" s="5"/>
      <c r="E149" s="5"/>
      <c r="F149" s="6"/>
      <c r="G149" s="171"/>
      <c r="H149" s="171"/>
    </row>
    <row r="150" spans="2:8" x14ac:dyDescent="0.35">
      <c r="B150" s="4"/>
      <c r="C150" s="5"/>
      <c r="D150" s="5"/>
      <c r="E150" s="5"/>
      <c r="F150" s="6"/>
      <c r="G150" s="171"/>
      <c r="H150" s="171"/>
    </row>
    <row r="151" spans="2:8" x14ac:dyDescent="0.35">
      <c r="B151" s="4"/>
      <c r="C151" s="5"/>
      <c r="D151" s="5"/>
      <c r="E151" s="5"/>
      <c r="F151" s="6"/>
      <c r="G151" s="171"/>
      <c r="H151" s="171"/>
    </row>
    <row r="152" spans="2:8" x14ac:dyDescent="0.35">
      <c r="B152" s="4"/>
      <c r="C152" s="5"/>
      <c r="D152" s="5"/>
      <c r="E152" s="5"/>
      <c r="F152" s="6"/>
      <c r="G152" s="171"/>
      <c r="H152" s="171"/>
    </row>
    <row r="153" spans="2:8" x14ac:dyDescent="0.35">
      <c r="B153" s="4"/>
      <c r="C153" s="5"/>
      <c r="D153" s="5"/>
      <c r="E153" s="5"/>
      <c r="F153" s="6"/>
      <c r="G153" s="171"/>
      <c r="H153" s="171"/>
    </row>
    <row r="154" spans="2:8" x14ac:dyDescent="0.35">
      <c r="B154" s="4"/>
      <c r="C154" s="5"/>
      <c r="D154" s="5"/>
      <c r="E154" s="5"/>
      <c r="F154" s="6"/>
      <c r="G154" s="171"/>
      <c r="H154" s="171"/>
    </row>
    <row r="155" spans="2:8" x14ac:dyDescent="0.35">
      <c r="B155" s="4"/>
      <c r="C155" s="5"/>
      <c r="D155" s="5"/>
      <c r="E155" s="5"/>
      <c r="F155" s="6"/>
      <c r="G155" s="171"/>
      <c r="H155" s="171"/>
    </row>
    <row r="156" spans="2:8" x14ac:dyDescent="0.35">
      <c r="B156" s="4"/>
      <c r="C156" s="5"/>
      <c r="D156" s="5"/>
      <c r="E156" s="5"/>
      <c r="F156" s="6"/>
      <c r="G156" s="171"/>
      <c r="H156" s="171"/>
    </row>
    <row r="157" spans="2:8" x14ac:dyDescent="0.35">
      <c r="B157" s="4"/>
      <c r="C157" s="5"/>
      <c r="D157" s="5"/>
      <c r="E157" s="5"/>
      <c r="F157" s="6"/>
      <c r="G157" s="171"/>
      <c r="H157" s="171"/>
    </row>
    <row r="158" spans="2:8" x14ac:dyDescent="0.35">
      <c r="B158" s="4"/>
      <c r="C158" s="5"/>
      <c r="D158" s="5"/>
      <c r="E158" s="5"/>
      <c r="F158" s="6"/>
      <c r="G158" s="171"/>
      <c r="H158" s="171"/>
    </row>
    <row r="159" spans="2:8" x14ac:dyDescent="0.35">
      <c r="B159" s="4"/>
      <c r="C159" s="5"/>
      <c r="D159" s="5"/>
      <c r="E159" s="5"/>
      <c r="F159" s="6"/>
      <c r="G159" s="171"/>
      <c r="H159" s="171"/>
    </row>
    <row r="160" spans="2:8" x14ac:dyDescent="0.35">
      <c r="B160" s="4"/>
      <c r="C160" s="5"/>
      <c r="D160" s="5"/>
      <c r="E160" s="5"/>
      <c r="F160" s="6"/>
      <c r="G160" s="171"/>
      <c r="H160" s="171"/>
    </row>
    <row r="161" spans="2:8" x14ac:dyDescent="0.35">
      <c r="B161" s="4"/>
      <c r="C161" s="5"/>
      <c r="D161" s="5"/>
      <c r="E161" s="5"/>
      <c r="F161" s="6"/>
      <c r="G161" s="171"/>
      <c r="H161" s="171"/>
    </row>
    <row r="162" spans="2:8" x14ac:dyDescent="0.35">
      <c r="B162" s="4"/>
      <c r="C162" s="5"/>
      <c r="D162" s="5"/>
      <c r="E162" s="5"/>
      <c r="F162" s="6"/>
      <c r="G162" s="171"/>
      <c r="H162" s="171"/>
    </row>
    <row r="163" spans="2:8" x14ac:dyDescent="0.35">
      <c r="B163" s="4"/>
      <c r="C163" s="5"/>
      <c r="D163" s="5"/>
      <c r="E163" s="5"/>
      <c r="F163" s="6"/>
      <c r="G163" s="171"/>
      <c r="H163" s="171"/>
    </row>
    <row r="164" spans="2:8" x14ac:dyDescent="0.35">
      <c r="B164" s="4"/>
      <c r="C164" s="5"/>
      <c r="D164" s="5"/>
      <c r="E164" s="5"/>
      <c r="F164" s="6"/>
      <c r="G164" s="171"/>
      <c r="H164" s="171"/>
    </row>
    <row r="165" spans="2:8" x14ac:dyDescent="0.35">
      <c r="B165" s="4"/>
      <c r="C165" s="5"/>
      <c r="D165" s="5"/>
      <c r="E165" s="5"/>
      <c r="F165" s="6"/>
      <c r="G165" s="171"/>
      <c r="H165" s="171"/>
    </row>
    <row r="166" spans="2:8" x14ac:dyDescent="0.35">
      <c r="B166" s="4"/>
      <c r="C166" s="5"/>
      <c r="D166" s="5"/>
      <c r="E166" s="5"/>
      <c r="F166" s="6"/>
      <c r="G166" s="171"/>
      <c r="H166" s="171"/>
    </row>
    <row r="167" spans="2:8" x14ac:dyDescent="0.35">
      <c r="B167" s="4"/>
      <c r="C167" s="5"/>
      <c r="D167" s="5"/>
      <c r="E167" s="5"/>
      <c r="F167" s="6"/>
      <c r="G167" s="171"/>
      <c r="H167" s="171"/>
    </row>
    <row r="168" spans="2:8" x14ac:dyDescent="0.35">
      <c r="B168" s="4"/>
      <c r="C168" s="5"/>
      <c r="D168" s="5"/>
      <c r="E168" s="5"/>
      <c r="F168" s="6"/>
      <c r="G168" s="171"/>
      <c r="H168" s="171"/>
    </row>
    <row r="169" spans="2:8" x14ac:dyDescent="0.35">
      <c r="B169" s="4"/>
      <c r="C169" s="5"/>
      <c r="D169" s="5"/>
      <c r="E169" s="5"/>
      <c r="F169" s="6"/>
      <c r="G169" s="171"/>
      <c r="H169" s="171"/>
    </row>
    <row r="170" spans="2:8" x14ac:dyDescent="0.35">
      <c r="B170" s="4"/>
      <c r="C170" s="5"/>
      <c r="D170" s="5"/>
      <c r="E170" s="5"/>
      <c r="F170" s="6"/>
      <c r="G170" s="171"/>
      <c r="H170" s="171"/>
    </row>
    <row r="171" spans="2:8" x14ac:dyDescent="0.35">
      <c r="B171" s="4"/>
      <c r="C171" s="5"/>
      <c r="D171" s="5"/>
      <c r="E171" s="5"/>
      <c r="F171" s="6"/>
      <c r="G171" s="171"/>
      <c r="H171" s="171"/>
    </row>
    <row r="172" spans="2:8" x14ac:dyDescent="0.35">
      <c r="B172" s="4"/>
      <c r="C172" s="5"/>
      <c r="D172" s="5"/>
      <c r="E172" s="5"/>
      <c r="F172" s="6"/>
      <c r="G172" s="171"/>
      <c r="H172" s="171"/>
    </row>
    <row r="173" spans="2:8" x14ac:dyDescent="0.35">
      <c r="B173" s="4"/>
      <c r="C173" s="5"/>
      <c r="D173" s="5"/>
      <c r="E173" s="5"/>
      <c r="F173" s="6"/>
      <c r="G173" s="171"/>
      <c r="H173" s="171"/>
    </row>
    <row r="174" spans="2:8" x14ac:dyDescent="0.35">
      <c r="B174" s="4"/>
      <c r="C174" s="5"/>
      <c r="D174" s="5"/>
      <c r="E174" s="5"/>
      <c r="F174" s="6"/>
      <c r="G174" s="171"/>
      <c r="H174" s="171"/>
    </row>
    <row r="175" spans="2:8" x14ac:dyDescent="0.35">
      <c r="B175" s="4"/>
      <c r="C175" s="5"/>
      <c r="D175" s="5"/>
      <c r="E175" s="5"/>
      <c r="F175" s="6"/>
      <c r="G175" s="171"/>
      <c r="H175" s="171"/>
    </row>
    <row r="176" spans="2:8" x14ac:dyDescent="0.35">
      <c r="B176" s="4"/>
      <c r="C176" s="5"/>
      <c r="D176" s="5"/>
      <c r="E176" s="5"/>
      <c r="F176" s="6"/>
      <c r="G176" s="171"/>
      <c r="H176" s="171"/>
    </row>
    <row r="177" spans="2:8" x14ac:dyDescent="0.35">
      <c r="B177" s="4"/>
      <c r="C177" s="5"/>
      <c r="D177" s="5"/>
      <c r="E177" s="5"/>
      <c r="F177" s="6"/>
      <c r="G177" s="171"/>
      <c r="H177" s="171"/>
    </row>
    <row r="178" spans="2:8" x14ac:dyDescent="0.35">
      <c r="B178" s="4"/>
      <c r="C178" s="5"/>
      <c r="D178" s="5"/>
      <c r="E178" s="5"/>
      <c r="F178" s="6"/>
      <c r="G178" s="171"/>
      <c r="H178" s="171"/>
    </row>
    <row r="179" spans="2:8" x14ac:dyDescent="0.35">
      <c r="B179" s="4"/>
      <c r="C179" s="5"/>
      <c r="D179" s="5"/>
      <c r="E179" s="5"/>
      <c r="F179" s="6"/>
      <c r="G179" s="171"/>
      <c r="H179" s="171"/>
    </row>
    <row r="180" spans="2:8" x14ac:dyDescent="0.35">
      <c r="B180" s="4"/>
      <c r="C180" s="5"/>
      <c r="D180" s="5"/>
      <c r="E180" s="5"/>
      <c r="F180" s="6"/>
      <c r="G180" s="171"/>
      <c r="H180" s="171"/>
    </row>
    <row r="181" spans="2:8" x14ac:dyDescent="0.35">
      <c r="B181" s="4"/>
      <c r="C181" s="5"/>
      <c r="D181" s="5"/>
      <c r="E181" s="5"/>
      <c r="F181" s="6"/>
      <c r="G181" s="171"/>
      <c r="H181" s="171"/>
    </row>
    <row r="182" spans="2:8" x14ac:dyDescent="0.35">
      <c r="B182" s="4"/>
      <c r="C182" s="5"/>
      <c r="D182" s="5"/>
      <c r="E182" s="5"/>
      <c r="F182" s="6"/>
      <c r="G182" s="171"/>
      <c r="H182" s="171"/>
    </row>
    <row r="183" spans="2:8" x14ac:dyDescent="0.35">
      <c r="B183" s="4"/>
      <c r="C183" s="5"/>
      <c r="D183" s="5"/>
      <c r="E183" s="5"/>
      <c r="F183" s="6"/>
      <c r="G183" s="171"/>
      <c r="H183" s="171"/>
    </row>
    <row r="184" spans="2:8" x14ac:dyDescent="0.35">
      <c r="B184" s="4"/>
      <c r="C184" s="5"/>
      <c r="D184" s="5"/>
      <c r="E184" s="5"/>
      <c r="F184" s="6"/>
      <c r="G184" s="171"/>
      <c r="H184" s="171"/>
    </row>
    <row r="185" spans="2:8" x14ac:dyDescent="0.35">
      <c r="B185" s="4"/>
      <c r="C185" s="5"/>
      <c r="D185" s="5"/>
      <c r="E185" s="5"/>
      <c r="F185" s="6"/>
      <c r="G185" s="171"/>
      <c r="H185" s="171"/>
    </row>
    <row r="186" spans="2:8" x14ac:dyDescent="0.35">
      <c r="B186" s="4"/>
      <c r="C186" s="5"/>
      <c r="D186" s="5"/>
      <c r="E186" s="5"/>
      <c r="F186" s="6"/>
      <c r="G186" s="171"/>
      <c r="H186" s="171"/>
    </row>
    <row r="187" spans="2:8" x14ac:dyDescent="0.35">
      <c r="B187" s="4"/>
      <c r="C187" s="5"/>
      <c r="D187" s="5"/>
      <c r="E187" s="5"/>
      <c r="F187" s="6"/>
      <c r="G187" s="171"/>
      <c r="H187" s="171"/>
    </row>
    <row r="188" spans="2:8" x14ac:dyDescent="0.35">
      <c r="B188" s="4"/>
      <c r="C188" s="5"/>
      <c r="D188" s="5"/>
      <c r="E188" s="5"/>
      <c r="F188" s="6"/>
      <c r="G188" s="171"/>
      <c r="H188" s="171"/>
    </row>
    <row r="189" spans="2:8" x14ac:dyDescent="0.35">
      <c r="B189" s="4"/>
      <c r="C189" s="5"/>
      <c r="D189" s="5"/>
      <c r="E189" s="5"/>
      <c r="F189" s="6"/>
      <c r="G189" s="171"/>
      <c r="H189" s="171"/>
    </row>
    <row r="190" spans="2:8" x14ac:dyDescent="0.35">
      <c r="B190" s="4"/>
      <c r="C190" s="5"/>
      <c r="D190" s="5"/>
      <c r="E190" s="5"/>
      <c r="F190" s="6"/>
      <c r="G190" s="171"/>
      <c r="H190" s="171"/>
    </row>
    <row r="191" spans="2:8" x14ac:dyDescent="0.35">
      <c r="B191" s="4"/>
      <c r="C191" s="5"/>
      <c r="D191" s="5"/>
      <c r="E191" s="5"/>
      <c r="F191" s="6"/>
      <c r="G191" s="171"/>
      <c r="H191" s="171"/>
    </row>
    <row r="192" spans="2:8" x14ac:dyDescent="0.35">
      <c r="B192" s="4"/>
      <c r="C192" s="5"/>
      <c r="D192" s="5"/>
      <c r="E192" s="5"/>
      <c r="F192" s="6"/>
      <c r="G192" s="171"/>
      <c r="H192" s="171"/>
    </row>
    <row r="193" spans="2:8" x14ac:dyDescent="0.35">
      <c r="B193" s="4"/>
      <c r="C193" s="5"/>
      <c r="D193" s="5"/>
      <c r="E193" s="5"/>
      <c r="F193" s="6"/>
      <c r="G193" s="171"/>
      <c r="H193" s="171"/>
    </row>
    <row r="194" spans="2:8" x14ac:dyDescent="0.35">
      <c r="B194" s="4"/>
      <c r="C194" s="5"/>
      <c r="D194" s="5"/>
      <c r="E194" s="5"/>
      <c r="F194" s="6"/>
      <c r="G194" s="171"/>
      <c r="H194" s="171"/>
    </row>
    <row r="195" spans="2:8" x14ac:dyDescent="0.35">
      <c r="B195" s="4"/>
      <c r="C195" s="5"/>
      <c r="D195" s="5"/>
      <c r="E195" s="5"/>
      <c r="F195" s="6"/>
      <c r="G195" s="171"/>
      <c r="H195" s="171"/>
    </row>
    <row r="196" spans="2:8" x14ac:dyDescent="0.35">
      <c r="B196" s="4"/>
      <c r="C196" s="5"/>
      <c r="D196" s="5"/>
      <c r="E196" s="5"/>
      <c r="F196" s="6"/>
      <c r="G196" s="171"/>
      <c r="H196" s="171"/>
    </row>
    <row r="197" spans="2:8" x14ac:dyDescent="0.35">
      <c r="B197" s="4"/>
      <c r="C197" s="5"/>
      <c r="D197" s="5"/>
      <c r="E197" s="5"/>
      <c r="F197" s="6"/>
      <c r="G197" s="171"/>
      <c r="H197" s="171"/>
    </row>
    <row r="198" spans="2:8" x14ac:dyDescent="0.35">
      <c r="B198" s="4"/>
      <c r="C198" s="5"/>
      <c r="D198" s="5"/>
      <c r="E198" s="5"/>
      <c r="F198" s="6"/>
      <c r="G198" s="171"/>
      <c r="H198" s="171"/>
    </row>
    <row r="199" spans="2:8" x14ac:dyDescent="0.35">
      <c r="B199" s="4"/>
      <c r="C199" s="5"/>
      <c r="D199" s="5"/>
      <c r="E199" s="5"/>
      <c r="F199" s="6"/>
      <c r="G199" s="171"/>
      <c r="H199" s="171"/>
    </row>
    <row r="200" spans="2:8" x14ac:dyDescent="0.35">
      <c r="B200" s="4"/>
      <c r="C200" s="5"/>
      <c r="D200" s="5"/>
      <c r="E200" s="5"/>
      <c r="F200" s="6"/>
      <c r="G200" s="171"/>
      <c r="H200" s="171"/>
    </row>
    <row r="201" spans="2:8" x14ac:dyDescent="0.35">
      <c r="B201" s="4"/>
      <c r="C201" s="5"/>
      <c r="D201" s="5"/>
      <c r="E201" s="5"/>
      <c r="F201" s="6"/>
      <c r="G201" s="171"/>
      <c r="H201" s="171"/>
    </row>
    <row r="202" spans="2:8" x14ac:dyDescent="0.35">
      <c r="B202" s="4"/>
      <c r="C202" s="5"/>
      <c r="D202" s="5"/>
      <c r="E202" s="5"/>
      <c r="F202" s="6"/>
      <c r="G202" s="171"/>
      <c r="H202" s="171"/>
    </row>
    <row r="203" spans="2:8" x14ac:dyDescent="0.35">
      <c r="B203" s="4"/>
      <c r="C203" s="5"/>
      <c r="D203" s="5"/>
      <c r="E203" s="5"/>
      <c r="F203" s="6"/>
      <c r="G203" s="171"/>
      <c r="H203" s="171"/>
    </row>
    <row r="204" spans="2:8" x14ac:dyDescent="0.35">
      <c r="B204" s="4"/>
      <c r="C204" s="5"/>
      <c r="D204" s="5"/>
      <c r="E204" s="5"/>
      <c r="F204" s="6"/>
      <c r="G204" s="171"/>
      <c r="H204" s="171"/>
    </row>
    <row r="205" spans="2:8" x14ac:dyDescent="0.35">
      <c r="B205" s="4"/>
      <c r="C205" s="5"/>
      <c r="D205" s="5"/>
      <c r="E205" s="5"/>
      <c r="F205" s="6"/>
      <c r="G205" s="171"/>
      <c r="H205" s="171"/>
    </row>
    <row r="206" spans="2:8" x14ac:dyDescent="0.35">
      <c r="B206" s="4"/>
      <c r="C206" s="5"/>
      <c r="D206" s="5"/>
      <c r="E206" s="5"/>
      <c r="F206" s="6"/>
      <c r="G206" s="171"/>
      <c r="H206" s="171"/>
    </row>
    <row r="207" spans="2:8" x14ac:dyDescent="0.35">
      <c r="B207" s="4"/>
      <c r="C207" s="5"/>
      <c r="D207" s="5"/>
      <c r="E207" s="5"/>
      <c r="F207" s="6"/>
      <c r="G207" s="171"/>
      <c r="H207" s="171"/>
    </row>
    <row r="208" spans="2:8" x14ac:dyDescent="0.35">
      <c r="B208" s="4"/>
      <c r="C208" s="5"/>
      <c r="D208" s="5"/>
      <c r="E208" s="5"/>
      <c r="F208" s="6"/>
      <c r="G208" s="171"/>
      <c r="H208" s="171"/>
    </row>
    <row r="209" spans="2:8" x14ac:dyDescent="0.35">
      <c r="B209" s="4"/>
      <c r="C209" s="5"/>
      <c r="D209" s="5"/>
      <c r="E209" s="5"/>
      <c r="F209" s="6"/>
      <c r="G209" s="171"/>
      <c r="H209" s="171"/>
    </row>
    <row r="210" spans="2:8" x14ac:dyDescent="0.35">
      <c r="B210" s="4"/>
      <c r="C210" s="5"/>
      <c r="D210" s="5"/>
      <c r="E210" s="5"/>
      <c r="F210" s="6"/>
      <c r="G210" s="171"/>
      <c r="H210" s="171"/>
    </row>
    <row r="211" spans="2:8" x14ac:dyDescent="0.35">
      <c r="B211" s="4"/>
      <c r="C211" s="5"/>
      <c r="D211" s="5"/>
      <c r="E211" s="5"/>
      <c r="F211" s="6"/>
      <c r="G211" s="171"/>
      <c r="H211" s="171"/>
    </row>
    <row r="212" spans="2:8" x14ac:dyDescent="0.35">
      <c r="B212" s="4"/>
      <c r="C212" s="5"/>
      <c r="D212" s="5"/>
      <c r="E212" s="5"/>
      <c r="F212" s="6"/>
      <c r="G212" s="171"/>
      <c r="H212" s="171"/>
    </row>
    <row r="213" spans="2:8" x14ac:dyDescent="0.35">
      <c r="B213" s="4"/>
      <c r="C213" s="5"/>
      <c r="D213" s="5"/>
      <c r="E213" s="5"/>
      <c r="F213" s="6"/>
      <c r="G213" s="171"/>
      <c r="H213" s="171"/>
    </row>
    <row r="214" spans="2:8" x14ac:dyDescent="0.35">
      <c r="B214" s="4"/>
      <c r="C214" s="5"/>
      <c r="D214" s="5"/>
      <c r="E214" s="5"/>
      <c r="F214" s="6"/>
      <c r="G214" s="171"/>
      <c r="H214" s="171"/>
    </row>
    <row r="215" spans="2:8" x14ac:dyDescent="0.35">
      <c r="B215" s="4"/>
      <c r="C215" s="5"/>
      <c r="D215" s="5"/>
      <c r="E215" s="5"/>
      <c r="F215" s="6"/>
      <c r="G215" s="171"/>
      <c r="H215" s="171"/>
    </row>
    <row r="216" spans="2:8" x14ac:dyDescent="0.35">
      <c r="B216" s="4"/>
      <c r="C216" s="5"/>
      <c r="D216" s="5"/>
      <c r="E216" s="5"/>
      <c r="F216" s="6"/>
      <c r="G216" s="171"/>
      <c r="H216" s="171"/>
    </row>
    <row r="217" spans="2:8" x14ac:dyDescent="0.35">
      <c r="B217" s="4"/>
      <c r="C217" s="5"/>
      <c r="D217" s="5"/>
      <c r="E217" s="5"/>
      <c r="F217" s="6"/>
      <c r="G217" s="171"/>
      <c r="H217" s="171"/>
    </row>
    <row r="218" spans="2:8" x14ac:dyDescent="0.35">
      <c r="B218" s="4"/>
      <c r="C218" s="5"/>
      <c r="D218" s="5"/>
      <c r="E218" s="5"/>
      <c r="F218" s="6"/>
      <c r="G218" s="171"/>
      <c r="H218" s="171"/>
    </row>
    <row r="219" spans="2:8" x14ac:dyDescent="0.35">
      <c r="B219" s="4"/>
      <c r="C219" s="5"/>
      <c r="D219" s="5"/>
      <c r="E219" s="5"/>
      <c r="F219" s="6"/>
      <c r="G219" s="171"/>
      <c r="H219" s="171"/>
    </row>
    <row r="220" spans="2:8" x14ac:dyDescent="0.35">
      <c r="B220" s="4"/>
      <c r="C220" s="5"/>
      <c r="D220" s="5"/>
      <c r="E220" s="5"/>
      <c r="F220" s="6"/>
      <c r="G220" s="171"/>
      <c r="H220" s="171"/>
    </row>
    <row r="221" spans="2:8" x14ac:dyDescent="0.35">
      <c r="B221" s="4"/>
      <c r="C221" s="5"/>
      <c r="D221" s="5"/>
      <c r="E221" s="5"/>
      <c r="F221" s="6"/>
      <c r="G221" s="171"/>
      <c r="H221" s="171"/>
    </row>
    <row r="222" spans="2:8" x14ac:dyDescent="0.35">
      <c r="B222" s="4"/>
      <c r="C222" s="5"/>
      <c r="D222" s="5"/>
      <c r="E222" s="5"/>
      <c r="F222" s="6"/>
      <c r="G222" s="171"/>
      <c r="H222" s="171"/>
    </row>
    <row r="223" spans="2:8" x14ac:dyDescent="0.35">
      <c r="B223" s="4"/>
      <c r="C223" s="5"/>
      <c r="D223" s="5"/>
      <c r="E223" s="5"/>
      <c r="F223" s="6"/>
      <c r="G223" s="171"/>
      <c r="H223" s="171"/>
    </row>
    <row r="224" spans="2:8" x14ac:dyDescent="0.35">
      <c r="B224" s="4"/>
      <c r="C224" s="5"/>
      <c r="D224" s="5"/>
      <c r="E224" s="5"/>
      <c r="F224" s="6"/>
      <c r="G224" s="171"/>
      <c r="H224" s="171"/>
    </row>
    <row r="225" spans="2:8" x14ac:dyDescent="0.35">
      <c r="B225" s="4"/>
      <c r="C225" s="5"/>
      <c r="D225" s="5"/>
      <c r="E225" s="5"/>
      <c r="F225" s="6"/>
      <c r="G225" s="171"/>
      <c r="H225" s="171"/>
    </row>
    <row r="226" spans="2:8" x14ac:dyDescent="0.35">
      <c r="B226" s="4"/>
      <c r="C226" s="5"/>
      <c r="D226" s="5"/>
      <c r="E226" s="5"/>
      <c r="F226" s="6"/>
      <c r="G226" s="171"/>
      <c r="H226" s="171"/>
    </row>
    <row r="227" spans="2:8" x14ac:dyDescent="0.35">
      <c r="B227" s="4"/>
      <c r="C227" s="5"/>
      <c r="D227" s="5"/>
      <c r="E227" s="5"/>
      <c r="F227" s="6"/>
      <c r="G227" s="171"/>
      <c r="H227" s="171"/>
    </row>
    <row r="228" spans="2:8" x14ac:dyDescent="0.35">
      <c r="B228" s="4"/>
      <c r="C228" s="5"/>
      <c r="D228" s="5"/>
      <c r="E228" s="5"/>
      <c r="F228" s="6"/>
      <c r="G228" s="171"/>
      <c r="H228" s="171"/>
    </row>
    <row r="229" spans="2:8" x14ac:dyDescent="0.35">
      <c r="B229" s="4"/>
      <c r="C229" s="5"/>
      <c r="D229" s="5"/>
      <c r="E229" s="5"/>
      <c r="F229" s="6"/>
      <c r="G229" s="171"/>
      <c r="H229" s="171"/>
    </row>
    <row r="230" spans="2:8" x14ac:dyDescent="0.35">
      <c r="B230" s="4"/>
      <c r="C230" s="5"/>
      <c r="D230" s="5"/>
      <c r="E230" s="5"/>
      <c r="F230" s="6"/>
      <c r="G230" s="171"/>
      <c r="H230" s="171"/>
    </row>
    <row r="231" spans="2:8" x14ac:dyDescent="0.35">
      <c r="B231" s="4"/>
      <c r="C231" s="5"/>
      <c r="D231" s="5"/>
      <c r="E231" s="5"/>
      <c r="F231" s="6"/>
      <c r="G231" s="171"/>
      <c r="H231" s="171"/>
    </row>
    <row r="232" spans="2:8" x14ac:dyDescent="0.35">
      <c r="B232" s="4"/>
      <c r="C232" s="5"/>
      <c r="D232" s="5"/>
      <c r="E232" s="5"/>
      <c r="F232" s="6"/>
      <c r="G232" s="171"/>
      <c r="H232" s="171"/>
    </row>
    <row r="233" spans="2:8" x14ac:dyDescent="0.35">
      <c r="B233" s="4"/>
      <c r="C233" s="5"/>
      <c r="D233" s="5"/>
      <c r="E233" s="5"/>
      <c r="F233" s="6"/>
      <c r="G233" s="171"/>
      <c r="H233" s="171"/>
    </row>
    <row r="234" spans="2:8" x14ac:dyDescent="0.35">
      <c r="B234" s="4"/>
      <c r="C234" s="5"/>
      <c r="D234" s="5"/>
      <c r="E234" s="5"/>
      <c r="F234" s="6"/>
      <c r="G234" s="171"/>
      <c r="H234" s="171"/>
    </row>
    <row r="235" spans="2:8" x14ac:dyDescent="0.35">
      <c r="B235" s="4"/>
      <c r="C235" s="5"/>
      <c r="D235" s="5"/>
      <c r="E235" s="5"/>
      <c r="F235" s="6"/>
      <c r="G235" s="171"/>
      <c r="H235" s="171"/>
    </row>
    <row r="236" spans="2:8" x14ac:dyDescent="0.35">
      <c r="B236" s="4"/>
      <c r="C236" s="5"/>
      <c r="D236" s="5"/>
      <c r="E236" s="5"/>
      <c r="F236" s="6"/>
      <c r="G236" s="171"/>
      <c r="H236" s="171"/>
    </row>
    <row r="237" spans="2:8" x14ac:dyDescent="0.35">
      <c r="B237" s="4"/>
      <c r="C237" s="5"/>
      <c r="D237" s="5"/>
      <c r="E237" s="5"/>
      <c r="F237" s="6"/>
      <c r="G237" s="171"/>
      <c r="H237" s="171"/>
    </row>
    <row r="238" spans="2:8" x14ac:dyDescent="0.35">
      <c r="B238" s="4"/>
      <c r="C238" s="5"/>
      <c r="D238" s="5"/>
      <c r="E238" s="5"/>
      <c r="F238" s="6"/>
      <c r="G238" s="171"/>
      <c r="H238" s="171"/>
    </row>
    <row r="239" spans="2:8" x14ac:dyDescent="0.35">
      <c r="B239" s="4"/>
      <c r="C239" s="5"/>
      <c r="D239" s="5"/>
      <c r="E239" s="5"/>
      <c r="F239" s="6"/>
      <c r="G239" s="171"/>
      <c r="H239" s="171"/>
    </row>
    <row r="240" spans="2:8" x14ac:dyDescent="0.35">
      <c r="B240" s="4"/>
      <c r="C240" s="5"/>
      <c r="D240" s="5"/>
      <c r="E240" s="5"/>
      <c r="F240" s="6"/>
      <c r="G240" s="171"/>
      <c r="H240" s="171"/>
    </row>
    <row r="241" spans="2:8" x14ac:dyDescent="0.35">
      <c r="B241" s="4"/>
      <c r="C241" s="5"/>
      <c r="D241" s="5"/>
      <c r="E241" s="5"/>
      <c r="F241" s="6"/>
      <c r="G241" s="171"/>
      <c r="H241" s="171"/>
    </row>
    <row r="242" spans="2:8" x14ac:dyDescent="0.35">
      <c r="B242" s="4"/>
      <c r="C242" s="5"/>
      <c r="D242" s="5"/>
      <c r="E242" s="5"/>
      <c r="F242" s="6"/>
      <c r="G242" s="171"/>
      <c r="H242" s="171"/>
    </row>
    <row r="243" spans="2:8" x14ac:dyDescent="0.35">
      <c r="B243" s="4"/>
      <c r="C243" s="5"/>
      <c r="D243" s="5"/>
      <c r="E243" s="5"/>
      <c r="F243" s="6"/>
      <c r="G243" s="171"/>
      <c r="H243" s="171"/>
    </row>
    <row r="244" spans="2:8" x14ac:dyDescent="0.35">
      <c r="B244" s="4"/>
      <c r="C244" s="5"/>
      <c r="D244" s="5"/>
      <c r="E244" s="5"/>
      <c r="F244" s="6"/>
      <c r="G244" s="171"/>
      <c r="H244" s="171"/>
    </row>
    <row r="245" spans="2:8" x14ac:dyDescent="0.35">
      <c r="B245" s="4"/>
      <c r="C245" s="5"/>
      <c r="D245" s="5"/>
      <c r="E245" s="5"/>
      <c r="F245" s="6"/>
      <c r="G245" s="171"/>
      <c r="H245" s="171"/>
    </row>
    <row r="246" spans="2:8" x14ac:dyDescent="0.35">
      <c r="B246" s="4"/>
      <c r="C246" s="5"/>
      <c r="D246" s="5"/>
      <c r="E246" s="5"/>
      <c r="F246" s="6"/>
      <c r="G246" s="171"/>
      <c r="H246" s="171"/>
    </row>
    <row r="247" spans="2:8" x14ac:dyDescent="0.35">
      <c r="B247" s="4"/>
      <c r="C247" s="5"/>
      <c r="D247" s="5"/>
      <c r="E247" s="5"/>
      <c r="F247" s="6"/>
      <c r="G247" s="171"/>
      <c r="H247" s="171"/>
    </row>
    <row r="248" spans="2:8" x14ac:dyDescent="0.35">
      <c r="B248" s="4"/>
      <c r="C248" s="5"/>
      <c r="D248" s="5"/>
      <c r="E248" s="5"/>
      <c r="F248" s="6"/>
      <c r="G248" s="171"/>
      <c r="H248" s="171"/>
    </row>
    <row r="249" spans="2:8" x14ac:dyDescent="0.35">
      <c r="B249" s="4"/>
      <c r="C249" s="5"/>
      <c r="D249" s="5"/>
      <c r="E249" s="5"/>
      <c r="F249" s="6"/>
      <c r="G249" s="171"/>
      <c r="H249" s="171"/>
    </row>
    <row r="250" spans="2:8" x14ac:dyDescent="0.35">
      <c r="B250" s="4"/>
      <c r="C250" s="5"/>
      <c r="D250" s="5"/>
      <c r="E250" s="5"/>
      <c r="F250" s="6"/>
      <c r="G250" s="171"/>
      <c r="H250" s="171"/>
    </row>
    <row r="251" spans="2:8" x14ac:dyDescent="0.35">
      <c r="B251" s="4"/>
      <c r="C251" s="5"/>
      <c r="D251" s="5"/>
      <c r="E251" s="5"/>
      <c r="F251" s="6"/>
      <c r="G251" s="171"/>
      <c r="H251" s="171"/>
    </row>
    <row r="252" spans="2:8" x14ac:dyDescent="0.35">
      <c r="B252" s="4"/>
      <c r="C252" s="5"/>
      <c r="D252" s="5"/>
      <c r="E252" s="5"/>
      <c r="F252" s="6"/>
      <c r="G252" s="171"/>
      <c r="H252" s="171"/>
    </row>
    <row r="253" spans="2:8" x14ac:dyDescent="0.35">
      <c r="B253" s="4"/>
      <c r="C253" s="5"/>
      <c r="D253" s="5"/>
      <c r="E253" s="5"/>
      <c r="F253" s="6"/>
      <c r="G253" s="171"/>
      <c r="H253" s="171"/>
    </row>
    <row r="254" spans="2:8" x14ac:dyDescent="0.35">
      <c r="B254" s="4"/>
      <c r="C254" s="5"/>
      <c r="D254" s="5"/>
      <c r="E254" s="5"/>
      <c r="F254" s="6"/>
      <c r="G254" s="171"/>
      <c r="H254" s="171"/>
    </row>
    <row r="255" spans="2:8" x14ac:dyDescent="0.35">
      <c r="B255" s="4"/>
      <c r="C255" s="5"/>
      <c r="D255" s="5"/>
      <c r="E255" s="5"/>
      <c r="F255" s="6"/>
      <c r="G255" s="171"/>
      <c r="H255" s="171"/>
    </row>
    <row r="256" spans="2:8" x14ac:dyDescent="0.35">
      <c r="B256" s="4"/>
      <c r="C256" s="5"/>
      <c r="D256" s="5"/>
      <c r="E256" s="5"/>
      <c r="F256" s="6"/>
      <c r="G256" s="171"/>
      <c r="H256" s="171"/>
    </row>
    <row r="257" spans="2:8" x14ac:dyDescent="0.35">
      <c r="B257" s="4"/>
      <c r="C257" s="5"/>
      <c r="D257" s="5"/>
      <c r="E257" s="5"/>
      <c r="F257" s="6"/>
      <c r="G257" s="171"/>
      <c r="H257" s="171"/>
    </row>
  </sheetData>
  <pageMargins left="0.7" right="0.7" top="0.75" bottom="0.75" header="0.3" footer="0.3"/>
  <pageSetup scale="4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64ECFDCAD864D4A8E3C6E0AEE653620" ma:contentTypeVersion="9" ma:contentTypeDescription="Create a new document." ma:contentTypeScope="" ma:versionID="6ae8e4e3263be5b8df0efeb036dba9f4">
  <xsd:schema xmlns:xsd="http://www.w3.org/2001/XMLSchema" xmlns:xs="http://www.w3.org/2001/XMLSchema" xmlns:p="http://schemas.microsoft.com/office/2006/metadata/properties" xmlns:ns3="ac185a48-cea1-4a98-a9c7-2229e3b2ee54" targetNamespace="http://schemas.microsoft.com/office/2006/metadata/properties" ma:root="true" ma:fieldsID="75f026b7f8690bfe5c8b6e74769e2f38" ns3:_="">
    <xsd:import namespace="ac185a48-cea1-4a98-a9c7-2229e3b2ee54"/>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185a48-cea1-4a98-a9c7-2229e3b2ee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dexed="true"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LengthInSeconds" ma:index="16"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4BF228F-D191-47CC-8A23-BD77401E69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185a48-cea1-4a98-a9c7-2229e3b2ee5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3AD4D57-46CB-4EFF-AB40-382995D89D7F}">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ac185a48-cea1-4a98-a9c7-2229e3b2ee54"/>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49AF4231-4662-4F73-B533-976501D26313}">
  <ds:schemaRefs>
    <ds:schemaRef ds:uri="http://schemas.microsoft.com/sharepoint/v3/contenttype/forms"/>
  </ds:schemaRefs>
</ds:datastoreItem>
</file>

<file path=docMetadata/LabelInfo.xml><?xml version="1.0" encoding="utf-8"?>
<clbl:labelList xmlns:clbl="http://schemas.microsoft.com/office/2020/mipLabelMetadata">
  <clbl:label id="{93aedbdc-cc67-4652-aa12-d250a876ae79}" enabled="0" method="" siteId="{93aedbdc-cc67-4652-aa12-d250a876ae79}"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Summary</vt:lpstr>
      <vt:lpstr>1. Preliminaries</vt:lpstr>
      <vt:lpstr>2. Rate only &amp; Provisional Sums</vt:lpstr>
      <vt:lpstr>3 Cleaning &amp; Hygiene</vt:lpstr>
      <vt:lpstr>4. Hostel Cleaning &amp; Hygiene</vt:lpstr>
      <vt:lpstr>5. Food &amp; Beverage</vt:lpstr>
      <vt:lpstr>6. Horticulture</vt:lpstr>
      <vt:lpstr>7. Pest Control</vt:lpstr>
      <vt:lpstr>8. Waste Management</vt:lpstr>
      <vt:lpstr>9. Dam &amp; other Services</vt:lpstr>
      <vt:lpstr>10. Car Wash Services - Rate on</vt:lpstr>
      <vt:lpstr>'1. Preliminaries'!Print_Area</vt:lpstr>
      <vt:lpstr>'10. Car Wash Services - Rate on'!Print_Area</vt:lpstr>
      <vt:lpstr>'2. Rate only &amp; Provisional Sums'!Print_Area</vt:lpstr>
      <vt:lpstr>'3 Cleaning &amp; Hygiene'!Print_Area</vt:lpstr>
      <vt:lpstr>'4. Hostel Cleaning &amp; Hygiene'!Print_Area</vt:lpstr>
      <vt:lpstr>'6. Horticulture'!Print_Area</vt:lpstr>
      <vt:lpstr>'7. Pest Control'!Print_Area</vt:lpstr>
      <vt:lpstr>'8. Waste Management'!Print_Area</vt:lpstr>
      <vt:lpstr>Summary!Print_Area</vt:lpstr>
      <vt:lpstr>Summary!Print_Titles</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Jeffrey Khangale</dc:creator>
  <cp:lastModifiedBy>Nicole Moila</cp:lastModifiedBy>
  <dcterms:created xsi:type="dcterms:W3CDTF">2022-01-11T11:37:01Z</dcterms:created>
  <dcterms:modified xsi:type="dcterms:W3CDTF">2025-06-09T12:12:34Z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0x010100464ECFDCAD864D4A8E3C6E0AEE653620</vt:lpwstr>
  </property>
</Properties>
</file>