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bitsph\Desktop\Stephen Projects\"/>
    </mc:Choice>
  </mc:AlternateContent>
  <xr:revisionPtr revIDLastSave="0" documentId="8_{3E0C0F84-3656-45C0-96D3-4F7670A58D0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ates" sheetId="1" r:id="rId1"/>
    <sheet name="Planning Require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" i="1" l="1"/>
  <c r="G24" i="1"/>
  <c r="G23" i="1"/>
  <c r="G9" i="1"/>
  <c r="G13" i="1"/>
  <c r="G8" i="1"/>
  <c r="G12" i="1"/>
  <c r="G7" i="1"/>
  <c r="G6" i="1"/>
  <c r="G42" i="1"/>
  <c r="G41" i="1"/>
  <c r="G40" i="1"/>
  <c r="G20" i="1" l="1"/>
  <c r="G18" i="1"/>
  <c r="G36" i="1"/>
  <c r="G35" i="1"/>
  <c r="G34" i="1"/>
  <c r="G33" i="1"/>
  <c r="G32" i="1"/>
  <c r="G31" i="1"/>
  <c r="G30" i="1"/>
  <c r="G29" i="1"/>
  <c r="G28" i="1"/>
  <c r="G27" i="1"/>
  <c r="G22" i="1"/>
  <c r="G21" i="1"/>
  <c r="G19" i="1"/>
  <c r="G17" i="1"/>
  <c r="G16" i="1"/>
  <c r="A2" i="2" l="1"/>
  <c r="C10" i="2" s="1"/>
  <c r="A10" i="2" s="1"/>
  <c r="D2" i="2"/>
  <c r="D10" i="2" s="1"/>
  <c r="C14" i="2" l="1"/>
  <c r="A14" i="2" s="1"/>
  <c r="D14" i="2"/>
  <c r="C18" i="2"/>
  <c r="A18" i="2" s="1"/>
  <c r="D18" i="2"/>
  <c r="C6" i="2"/>
  <c r="A6" i="2" s="1"/>
  <c r="D6" i="2"/>
</calcChain>
</file>

<file path=xl/sharedStrings.xml><?xml version="1.0" encoding="utf-8"?>
<sst xmlns="http://schemas.openxmlformats.org/spreadsheetml/2006/main" count="101" uniqueCount="62">
  <si>
    <t>Detail</t>
  </si>
  <si>
    <t>RATE</t>
  </si>
  <si>
    <t>Supervisor L3</t>
  </si>
  <si>
    <t>L1 Technicians</t>
  </si>
  <si>
    <t>SO</t>
  </si>
  <si>
    <t>QC</t>
  </si>
  <si>
    <t>Caribiners</t>
  </si>
  <si>
    <t>Double pulley</t>
  </si>
  <si>
    <t>Pulley Pro Traction</t>
  </si>
  <si>
    <t>Access Pulley</t>
  </si>
  <si>
    <t>Access Rig</t>
  </si>
  <si>
    <t>Access Rope (Dynamic)</t>
  </si>
  <si>
    <t>Access Rope Static</t>
  </si>
  <si>
    <t>Access Sling Round Endless 1.4M</t>
  </si>
  <si>
    <t>Access Sling Wire Rope 1M</t>
  </si>
  <si>
    <t>APP Cord</t>
  </si>
  <si>
    <t>Sub - Total</t>
  </si>
  <si>
    <t>Meters per month</t>
  </si>
  <si>
    <t>Months</t>
  </si>
  <si>
    <t>Total Cables per Day</t>
  </si>
  <si>
    <t>Total Cables to Fan Deck</t>
  </si>
  <si>
    <t>May</t>
  </si>
  <si>
    <t>Meters per Day</t>
  </si>
  <si>
    <t>Days</t>
  </si>
  <si>
    <t>Maters per month</t>
  </si>
  <si>
    <t>June</t>
  </si>
  <si>
    <t>July</t>
  </si>
  <si>
    <t>August</t>
  </si>
  <si>
    <t>Total Meters</t>
  </si>
  <si>
    <t>Total Cables per Month</t>
  </si>
  <si>
    <t>UOM</t>
  </si>
  <si>
    <t>QTY Resources</t>
  </si>
  <si>
    <t>QTY UOM</t>
  </si>
  <si>
    <t>Month</t>
  </si>
  <si>
    <t>Constr. Manager</t>
  </si>
  <si>
    <t>ea</t>
  </si>
  <si>
    <t>Meter</t>
  </si>
  <si>
    <t>Supervisor L3 Rescue Service</t>
  </si>
  <si>
    <t>L1 Technicians Rescue Services</t>
  </si>
  <si>
    <t>Sum</t>
  </si>
  <si>
    <t>Item</t>
  </si>
  <si>
    <t>Life Lines</t>
  </si>
  <si>
    <t>Project Attendance</t>
  </si>
  <si>
    <t>Safety Incentive</t>
  </si>
  <si>
    <t>Production Bonus</t>
  </si>
  <si>
    <t>Provisional Sums</t>
  </si>
  <si>
    <t>No</t>
  </si>
  <si>
    <t>Site Establishment</t>
  </si>
  <si>
    <t>Office Space and Storage Container</t>
  </si>
  <si>
    <t>Entry Medicals</t>
  </si>
  <si>
    <t>Personal Protective Equipment (PPE)</t>
  </si>
  <si>
    <t>Exit Medicals</t>
  </si>
  <si>
    <t>Set Per Person</t>
  </si>
  <si>
    <t>Site De-Establishment</t>
  </si>
  <si>
    <t>Site LDV Wet Rate</t>
  </si>
  <si>
    <t>Transportation Employees (Home - work - Home) Wet Rate</t>
  </si>
  <si>
    <t>Safety Harnasses</t>
  </si>
  <si>
    <t>Equipment to be supplied</t>
  </si>
  <si>
    <t>Time Related P&amp;G's</t>
  </si>
  <si>
    <t>per person</t>
  </si>
  <si>
    <t>Fixed P&amp;G's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</si>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</sst>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&quot;R&quot;\ * #,##0.00_ ;_ &quot;R&quot;\ * \-#,##0.00_ ;_ &quot;R&quot;\ * &quot;-&quot;??_ ;_ @_ "/>
    <numFmt numFmtId="165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48">
    <xf numFmtId="0" fontId="0" fillId="0" borderId="0" xfId="0"/>
    <xf numFmtId="0" fontId="0" fillId="0" borderId="0" xfId="0"/>
    <xf numFmtId="0" fontId="0" fillId="2" borderId="0" xfId="0" applyFill="1"/>
    <xf numFmtId="0" fontId="0" fillId="0" borderId="1" xfId="0" applyBorder="1" applyAlignment="1">
      <alignment horizontal="left"/>
    </xf>
    <xf numFmtId="0" fontId="0" fillId="0" borderId="1" xfId="0" applyBorder="1"/>
    <xf numFmtId="1" fontId="0" fillId="0" borderId="1" xfId="0" applyNumberFormat="1" applyBorder="1" applyAlignment="1">
      <alignment horizontal="left"/>
    </xf>
    <xf numFmtId="165" fontId="0" fillId="0" borderId="0" xfId="0" applyNumberFormat="1"/>
    <xf numFmtId="165" fontId="0" fillId="0" borderId="1" xfId="0" applyNumberFormat="1" applyBorder="1"/>
    <xf numFmtId="0" fontId="0" fillId="2" borderId="1" xfId="0" applyFill="1" applyBorder="1"/>
    <xf numFmtId="0" fontId="0" fillId="4" borderId="0" xfId="0" applyFill="1"/>
    <xf numFmtId="0" fontId="0" fillId="0" borderId="0" xfId="0" applyFill="1"/>
    <xf numFmtId="0" fontId="0" fillId="0" borderId="0" xfId="0" applyProtection="1">
      <protection locked="0"/>
    </xf>
    <xf numFmtId="164" fontId="0" fillId="0" borderId="0" xfId="1" applyFont="1" applyProtection="1">
      <protection locked="0"/>
    </xf>
    <xf numFmtId="0" fontId="0" fillId="0" borderId="0" xfId="0" applyFill="1" applyProtection="1">
      <protection locked="0"/>
    </xf>
    <xf numFmtId="0" fontId="4" fillId="0" borderId="0" xfId="0" applyFont="1" applyFill="1" applyProtection="1">
      <protection locked="0"/>
    </xf>
    <xf numFmtId="0" fontId="0" fillId="2" borderId="1" xfId="0" applyFill="1" applyBorder="1" applyProtection="1"/>
    <xf numFmtId="0" fontId="0" fillId="2" borderId="1" xfId="1" applyNumberFormat="1" applyFont="1" applyFill="1" applyBorder="1" applyAlignment="1" applyProtection="1">
      <alignment wrapText="1"/>
    </xf>
    <xf numFmtId="0" fontId="0" fillId="2" borderId="1" xfId="1" applyNumberFormat="1" applyFont="1" applyFill="1" applyBorder="1" applyProtection="1"/>
    <xf numFmtId="0" fontId="0" fillId="0" borderId="1" xfId="0" applyFill="1" applyBorder="1" applyProtection="1"/>
    <xf numFmtId="0" fontId="0" fillId="0" borderId="1" xfId="1" applyNumberFormat="1" applyFont="1" applyFill="1" applyBorder="1" applyAlignment="1" applyProtection="1">
      <alignment wrapText="1"/>
    </xf>
    <xf numFmtId="0" fontId="0" fillId="0" borderId="1" xfId="1" applyNumberFormat="1" applyFont="1" applyFill="1" applyBorder="1" applyProtection="1"/>
    <xf numFmtId="0" fontId="4" fillId="0" borderId="1" xfId="0" applyFont="1" applyFill="1" applyBorder="1" applyProtection="1"/>
    <xf numFmtId="0" fontId="4" fillId="0" borderId="1" xfId="1" applyNumberFormat="1" applyFont="1" applyFill="1" applyBorder="1" applyAlignment="1" applyProtection="1">
      <alignment wrapText="1"/>
    </xf>
    <xf numFmtId="0" fontId="4" fillId="0" borderId="1" xfId="1" applyNumberFormat="1" applyFont="1" applyFill="1" applyBorder="1" applyProtection="1"/>
    <xf numFmtId="0" fontId="3" fillId="0" borderId="1" xfId="0" applyFont="1" applyBorder="1" applyProtection="1"/>
    <xf numFmtId="0" fontId="0" fillId="0" borderId="1" xfId="0" applyBorder="1" applyProtection="1"/>
    <xf numFmtId="0" fontId="0" fillId="3" borderId="1" xfId="0" applyFill="1" applyBorder="1" applyProtection="1"/>
    <xf numFmtId="0" fontId="0" fillId="3" borderId="1" xfId="0" applyFill="1" applyBorder="1" applyAlignment="1" applyProtection="1">
      <alignment wrapText="1"/>
    </xf>
    <xf numFmtId="0" fontId="0" fillId="3" borderId="1" xfId="1" applyNumberFormat="1" applyFont="1" applyFill="1" applyBorder="1" applyProtection="1"/>
    <xf numFmtId="0" fontId="0" fillId="0" borderId="1" xfId="0" applyBorder="1" applyAlignment="1" applyProtection="1">
      <alignment wrapText="1"/>
    </xf>
    <xf numFmtId="0" fontId="4" fillId="0" borderId="1" xfId="0" applyFont="1" applyBorder="1" applyProtection="1"/>
    <xf numFmtId="0" fontId="0" fillId="0" borderId="0" xfId="0" applyProtection="1"/>
    <xf numFmtId="1" fontId="0" fillId="2" borderId="1" xfId="1" applyNumberFormat="1" applyFont="1" applyFill="1" applyBorder="1" applyAlignment="1" applyProtection="1">
      <alignment horizontal="center"/>
    </xf>
    <xf numFmtId="164" fontId="0" fillId="2" borderId="1" xfId="1" applyFont="1" applyFill="1" applyBorder="1" applyProtection="1"/>
    <xf numFmtId="1" fontId="0" fillId="0" borderId="1" xfId="1" applyNumberFormat="1" applyFont="1" applyFill="1" applyBorder="1" applyAlignment="1" applyProtection="1">
      <alignment horizontal="center"/>
    </xf>
    <xf numFmtId="164" fontId="0" fillId="0" borderId="1" xfId="1" applyFont="1" applyFill="1" applyBorder="1" applyProtection="1"/>
    <xf numFmtId="1" fontId="4" fillId="0" borderId="1" xfId="1" applyNumberFormat="1" applyFont="1" applyFill="1" applyBorder="1" applyAlignment="1" applyProtection="1">
      <alignment horizontal="center"/>
    </xf>
    <xf numFmtId="164" fontId="4" fillId="0" borderId="1" xfId="1" applyFont="1" applyFill="1" applyBorder="1" applyProtection="1"/>
    <xf numFmtId="1" fontId="0" fillId="3" borderId="1" xfId="1" applyNumberFormat="1" applyFont="1" applyFill="1" applyBorder="1" applyAlignment="1" applyProtection="1">
      <alignment horizontal="center"/>
    </xf>
    <xf numFmtId="164" fontId="0" fillId="3" borderId="1" xfId="1" applyFont="1" applyFill="1" applyBorder="1" applyProtection="1"/>
    <xf numFmtId="1" fontId="0" fillId="0" borderId="0" xfId="1" applyNumberFormat="1" applyFont="1" applyAlignment="1" applyProtection="1">
      <alignment horizontal="center"/>
    </xf>
    <xf numFmtId="164" fontId="0" fillId="0" borderId="0" xfId="1" applyFont="1" applyProtection="1"/>
    <xf numFmtId="164" fontId="0" fillId="2" borderId="1" xfId="1" applyFont="1" applyFill="1" applyBorder="1" applyProtection="1">
      <protection locked="0"/>
    </xf>
    <xf numFmtId="164" fontId="0" fillId="0" borderId="1" xfId="1" applyFont="1" applyFill="1" applyBorder="1" applyProtection="1">
      <protection locked="0"/>
    </xf>
    <xf numFmtId="164" fontId="4" fillId="0" borderId="1" xfId="1" applyFont="1" applyFill="1" applyBorder="1" applyProtection="1">
      <protection locked="0"/>
    </xf>
    <xf numFmtId="0" fontId="0" fillId="3" borderId="1" xfId="0" applyFill="1" applyBorder="1" applyProtection="1">
      <protection locked="0"/>
    </xf>
    <xf numFmtId="164" fontId="0" fillId="3" borderId="1" xfId="1" applyFont="1" applyFill="1" applyBorder="1" applyProtection="1">
      <protection locked="0"/>
    </xf>
    <xf numFmtId="164" fontId="5" fillId="0" borderId="1" xfId="1" applyFont="1" applyFill="1" applyBorder="1" applyProtection="1"/>
  </cellXfs>
  <cellStyles count="3">
    <cellStyle name="Currency" xfId="1" builtinId="4"/>
    <cellStyle name="Normal" xfId="0" builtinId="0"/>
    <cellStyle name="Normal 10" xfId="2" xr:uid="{0AEA6A7F-FB40-45C3-A8AB-9E936C9977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2"/>
  <sheetViews>
    <sheetView tabSelected="1" topLeftCell="A6" zoomScaleNormal="100" workbookViewId="0">
      <selection activeCell="G2" sqref="G2"/>
    </sheetView>
  </sheetViews>
  <sheetFormatPr defaultRowHeight="15" x14ac:dyDescent="0.25"/>
  <cols>
    <col min="1" max="1" width="35.7109375" style="31" customWidth="1"/>
    <col min="2" max="2" width="6.140625" style="31" customWidth="1"/>
    <col min="3" max="3" width="10.140625" style="31" customWidth="1"/>
    <col min="4" max="4" width="7.7109375" style="31" customWidth="1"/>
    <col min="5" max="5" width="12.5703125" style="12" bestFit="1" customWidth="1"/>
    <col min="6" max="6" width="12.5703125" style="40" customWidth="1"/>
    <col min="7" max="7" width="15.42578125" style="41" customWidth="1"/>
    <col min="8" max="16384" width="9.140625" style="11"/>
  </cols>
  <sheetData>
    <row r="1" spans="1:7" ht="30" x14ac:dyDescent="0.25">
      <c r="A1" s="15" t="s">
        <v>0</v>
      </c>
      <c r="B1" s="15"/>
      <c r="C1" s="16" t="s">
        <v>31</v>
      </c>
      <c r="D1" s="17" t="s">
        <v>30</v>
      </c>
      <c r="E1" s="42" t="s">
        <v>1</v>
      </c>
      <c r="F1" s="32" t="s">
        <v>32</v>
      </c>
      <c r="G1" s="33" t="s">
        <v>16</v>
      </c>
    </row>
    <row r="2" spans="1:7" s="13" customFormat="1" x14ac:dyDescent="0.25">
      <c r="A2" s="21" t="s">
        <v>61</v>
      </c>
      <c r="B2" s="18"/>
      <c r="C2" s="19"/>
      <c r="D2" s="20"/>
      <c r="E2" s="43"/>
      <c r="F2" s="34"/>
      <c r="G2" s="47">
        <f>SUM(G5:G42)</f>
        <v>636865.38666666672</v>
      </c>
    </row>
    <row r="3" spans="1:7" s="13" customFormat="1" x14ac:dyDescent="0.25">
      <c r="A3" s="21"/>
      <c r="B3" s="18"/>
      <c r="C3" s="19"/>
      <c r="D3" s="20"/>
      <c r="E3" s="43"/>
      <c r="F3" s="34"/>
      <c r="G3" s="35"/>
    </row>
    <row r="4" spans="1:7" s="14" customFormat="1" x14ac:dyDescent="0.25">
      <c r="A4" s="21" t="s">
        <v>60</v>
      </c>
      <c r="B4" s="21"/>
      <c r="C4" s="22"/>
      <c r="D4" s="23"/>
      <c r="E4" s="44"/>
      <c r="F4" s="36"/>
      <c r="G4" s="37"/>
    </row>
    <row r="5" spans="1:7" x14ac:dyDescent="0.25">
      <c r="A5" s="24" t="s">
        <v>47</v>
      </c>
      <c r="B5" s="25"/>
      <c r="C5" s="26"/>
      <c r="D5" s="26"/>
      <c r="E5" s="45"/>
      <c r="F5" s="38"/>
      <c r="G5" s="39"/>
    </row>
    <row r="6" spans="1:7" x14ac:dyDescent="0.25">
      <c r="A6" s="25" t="s">
        <v>48</v>
      </c>
      <c r="B6" s="25" t="s">
        <v>40</v>
      </c>
      <c r="C6" s="26">
        <v>1</v>
      </c>
      <c r="D6" s="26" t="s">
        <v>39</v>
      </c>
      <c r="E6" s="46"/>
      <c r="F6" s="38">
        <v>1</v>
      </c>
      <c r="G6" s="39">
        <f t="shared" ref="G6:G9" si="0">F6*E6*C6</f>
        <v>0</v>
      </c>
    </row>
    <row r="7" spans="1:7" x14ac:dyDescent="0.25">
      <c r="A7" s="25" t="s">
        <v>49</v>
      </c>
      <c r="B7" s="25" t="s">
        <v>46</v>
      </c>
      <c r="C7" s="26">
        <v>1</v>
      </c>
      <c r="D7" s="26" t="s">
        <v>35</v>
      </c>
      <c r="E7" s="46"/>
      <c r="F7" s="38">
        <v>12</v>
      </c>
      <c r="G7" s="39">
        <f t="shared" si="0"/>
        <v>0</v>
      </c>
    </row>
    <row r="8" spans="1:7" ht="30" x14ac:dyDescent="0.25">
      <c r="A8" s="25" t="s">
        <v>50</v>
      </c>
      <c r="B8" s="25" t="s">
        <v>40</v>
      </c>
      <c r="C8" s="26">
        <v>1</v>
      </c>
      <c r="D8" s="27" t="s">
        <v>52</v>
      </c>
      <c r="E8" s="46"/>
      <c r="F8" s="38">
        <v>12</v>
      </c>
      <c r="G8" s="39">
        <f t="shared" si="0"/>
        <v>0</v>
      </c>
    </row>
    <row r="9" spans="1:7" ht="30" x14ac:dyDescent="0.25">
      <c r="A9" s="25" t="s">
        <v>56</v>
      </c>
      <c r="B9" s="25"/>
      <c r="C9" s="26">
        <v>1</v>
      </c>
      <c r="D9" s="27" t="s">
        <v>52</v>
      </c>
      <c r="E9" s="46"/>
      <c r="F9" s="38">
        <v>12</v>
      </c>
      <c r="G9" s="39">
        <f t="shared" si="0"/>
        <v>0</v>
      </c>
    </row>
    <row r="10" spans="1:7" x14ac:dyDescent="0.25">
      <c r="A10" s="25"/>
      <c r="B10" s="25"/>
      <c r="C10" s="26"/>
      <c r="D10" s="26"/>
      <c r="E10" s="45"/>
      <c r="F10" s="38"/>
      <c r="G10" s="39"/>
    </row>
    <row r="11" spans="1:7" x14ac:dyDescent="0.25">
      <c r="A11" s="24" t="s">
        <v>53</v>
      </c>
      <c r="B11" s="25"/>
      <c r="C11" s="26"/>
      <c r="D11" s="26"/>
      <c r="E11" s="45"/>
      <c r="F11" s="38"/>
      <c r="G11" s="39"/>
    </row>
    <row r="12" spans="1:7" x14ac:dyDescent="0.25">
      <c r="A12" s="25" t="s">
        <v>51</v>
      </c>
      <c r="B12" s="25" t="s">
        <v>46</v>
      </c>
      <c r="C12" s="26">
        <v>1</v>
      </c>
      <c r="D12" s="26" t="s">
        <v>59</v>
      </c>
      <c r="E12" s="46"/>
      <c r="F12" s="38">
        <v>12</v>
      </c>
      <c r="G12" s="39">
        <f t="shared" ref="G12:G13" si="1">F12*E12*C12</f>
        <v>0</v>
      </c>
    </row>
    <row r="13" spans="1:7" x14ac:dyDescent="0.25">
      <c r="A13" s="25" t="s">
        <v>48</v>
      </c>
      <c r="B13" s="25" t="s">
        <v>40</v>
      </c>
      <c r="C13" s="26">
        <v>1</v>
      </c>
      <c r="D13" s="26" t="s">
        <v>39</v>
      </c>
      <c r="E13" s="46"/>
      <c r="F13" s="38">
        <v>1</v>
      </c>
      <c r="G13" s="39">
        <f t="shared" si="1"/>
        <v>0</v>
      </c>
    </row>
    <row r="14" spans="1:7" s="13" customFormat="1" x14ac:dyDescent="0.25">
      <c r="A14" s="18"/>
      <c r="B14" s="18"/>
      <c r="C14" s="19"/>
      <c r="D14" s="20"/>
      <c r="E14" s="43"/>
      <c r="F14" s="34"/>
      <c r="G14" s="35"/>
    </row>
    <row r="15" spans="1:7" x14ac:dyDescent="0.25">
      <c r="A15" s="21" t="s">
        <v>58</v>
      </c>
      <c r="B15" s="18"/>
      <c r="C15" s="19"/>
      <c r="D15" s="20"/>
      <c r="E15" s="43"/>
      <c r="F15" s="34"/>
      <c r="G15" s="35"/>
    </row>
    <row r="16" spans="1:7" x14ac:dyDescent="0.25">
      <c r="A16" s="25" t="s">
        <v>34</v>
      </c>
      <c r="B16" s="25"/>
      <c r="C16" s="28">
        <v>1</v>
      </c>
      <c r="D16" s="28" t="s">
        <v>33</v>
      </c>
      <c r="E16" s="46"/>
      <c r="F16" s="38">
        <v>8</v>
      </c>
      <c r="G16" s="39">
        <f>F16*E16*C16</f>
        <v>0</v>
      </c>
    </row>
    <row r="17" spans="1:7" x14ac:dyDescent="0.25">
      <c r="A17" s="25" t="s">
        <v>2</v>
      </c>
      <c r="B17" s="25"/>
      <c r="C17" s="28">
        <v>2</v>
      </c>
      <c r="D17" s="28" t="s">
        <v>33</v>
      </c>
      <c r="E17" s="46"/>
      <c r="F17" s="38">
        <v>8</v>
      </c>
      <c r="G17" s="39">
        <f t="shared" ref="G17:G24" si="2">F17*E17*C17</f>
        <v>0</v>
      </c>
    </row>
    <row r="18" spans="1:7" x14ac:dyDescent="0.25">
      <c r="A18" s="25" t="s">
        <v>37</v>
      </c>
      <c r="B18" s="25"/>
      <c r="C18" s="28">
        <v>1</v>
      </c>
      <c r="D18" s="28" t="s">
        <v>33</v>
      </c>
      <c r="E18" s="46"/>
      <c r="F18" s="38">
        <v>11</v>
      </c>
      <c r="G18" s="39">
        <f t="shared" si="2"/>
        <v>0</v>
      </c>
    </row>
    <row r="19" spans="1:7" x14ac:dyDescent="0.25">
      <c r="A19" s="25" t="s">
        <v>3</v>
      </c>
      <c r="B19" s="25"/>
      <c r="C19" s="28">
        <v>6</v>
      </c>
      <c r="D19" s="28" t="s">
        <v>33</v>
      </c>
      <c r="E19" s="46"/>
      <c r="F19" s="38">
        <v>8</v>
      </c>
      <c r="G19" s="39">
        <f t="shared" si="2"/>
        <v>0</v>
      </c>
    </row>
    <row r="20" spans="1:7" x14ac:dyDescent="0.25">
      <c r="A20" s="25" t="s">
        <v>38</v>
      </c>
      <c r="B20" s="25"/>
      <c r="C20" s="28">
        <v>1</v>
      </c>
      <c r="D20" s="28" t="s">
        <v>33</v>
      </c>
      <c r="E20" s="46"/>
      <c r="F20" s="38">
        <v>11</v>
      </c>
      <c r="G20" s="39">
        <f t="shared" si="2"/>
        <v>0</v>
      </c>
    </row>
    <row r="21" spans="1:7" x14ac:dyDescent="0.25">
      <c r="A21" s="25" t="s">
        <v>4</v>
      </c>
      <c r="B21" s="25"/>
      <c r="C21" s="28">
        <v>1</v>
      </c>
      <c r="D21" s="28" t="s">
        <v>33</v>
      </c>
      <c r="E21" s="46"/>
      <c r="F21" s="38">
        <v>8</v>
      </c>
      <c r="G21" s="39">
        <f t="shared" si="2"/>
        <v>0</v>
      </c>
    </row>
    <row r="22" spans="1:7" x14ac:dyDescent="0.25">
      <c r="A22" s="25" t="s">
        <v>5</v>
      </c>
      <c r="B22" s="25"/>
      <c r="C22" s="28">
        <v>1</v>
      </c>
      <c r="D22" s="28" t="s">
        <v>33</v>
      </c>
      <c r="E22" s="46"/>
      <c r="F22" s="38">
        <v>8</v>
      </c>
      <c r="G22" s="39">
        <f t="shared" si="2"/>
        <v>0</v>
      </c>
    </row>
    <row r="23" spans="1:7" ht="30" x14ac:dyDescent="0.25">
      <c r="A23" s="29" t="s">
        <v>55</v>
      </c>
      <c r="B23" s="25"/>
      <c r="C23" s="28">
        <v>1</v>
      </c>
      <c r="D23" s="28" t="s">
        <v>33</v>
      </c>
      <c r="E23" s="46"/>
      <c r="F23" s="38">
        <v>8</v>
      </c>
      <c r="G23" s="39">
        <f t="shared" si="2"/>
        <v>0</v>
      </c>
    </row>
    <row r="24" spans="1:7" x14ac:dyDescent="0.25">
      <c r="A24" s="25" t="s">
        <v>54</v>
      </c>
      <c r="B24" s="25"/>
      <c r="C24" s="28">
        <v>1</v>
      </c>
      <c r="D24" s="28" t="s">
        <v>33</v>
      </c>
      <c r="E24" s="46"/>
      <c r="F24" s="38">
        <v>8</v>
      </c>
      <c r="G24" s="39">
        <f t="shared" si="2"/>
        <v>0</v>
      </c>
    </row>
    <row r="25" spans="1:7" x14ac:dyDescent="0.25">
      <c r="A25" s="25"/>
      <c r="B25" s="25"/>
      <c r="C25" s="28"/>
      <c r="D25" s="28"/>
      <c r="E25" s="46"/>
      <c r="F25" s="38"/>
      <c r="G25" s="39"/>
    </row>
    <row r="26" spans="1:7" x14ac:dyDescent="0.25">
      <c r="A26" s="30" t="s">
        <v>57</v>
      </c>
      <c r="B26" s="25"/>
      <c r="C26" s="28"/>
      <c r="D26" s="28"/>
      <c r="E26" s="46"/>
      <c r="F26" s="38"/>
      <c r="G26" s="39"/>
    </row>
    <row r="27" spans="1:7" x14ac:dyDescent="0.25">
      <c r="A27" s="25" t="s">
        <v>6</v>
      </c>
      <c r="B27" s="25"/>
      <c r="C27" s="28">
        <v>100</v>
      </c>
      <c r="D27" s="28" t="s">
        <v>35</v>
      </c>
      <c r="E27" s="46"/>
      <c r="F27" s="38">
        <v>3</v>
      </c>
      <c r="G27" s="39">
        <f t="shared" ref="G27:G36" si="3">F27*E27*C27</f>
        <v>0</v>
      </c>
    </row>
    <row r="28" spans="1:7" x14ac:dyDescent="0.25">
      <c r="A28" s="25" t="s">
        <v>7</v>
      </c>
      <c r="B28" s="25"/>
      <c r="C28" s="28">
        <v>5</v>
      </c>
      <c r="D28" s="28" t="s">
        <v>35</v>
      </c>
      <c r="E28" s="46"/>
      <c r="F28" s="38">
        <v>3</v>
      </c>
      <c r="G28" s="39">
        <f t="shared" si="3"/>
        <v>0</v>
      </c>
    </row>
    <row r="29" spans="1:7" x14ac:dyDescent="0.25">
      <c r="A29" s="25" t="s">
        <v>8</v>
      </c>
      <c r="B29" s="25"/>
      <c r="C29" s="28">
        <v>5</v>
      </c>
      <c r="D29" s="28" t="s">
        <v>35</v>
      </c>
      <c r="E29" s="46"/>
      <c r="F29" s="38">
        <v>3</v>
      </c>
      <c r="G29" s="39">
        <f t="shared" si="3"/>
        <v>0</v>
      </c>
    </row>
    <row r="30" spans="1:7" x14ac:dyDescent="0.25">
      <c r="A30" s="25" t="s">
        <v>9</v>
      </c>
      <c r="B30" s="25"/>
      <c r="C30" s="28">
        <v>5</v>
      </c>
      <c r="D30" s="28" t="s">
        <v>35</v>
      </c>
      <c r="E30" s="46"/>
      <c r="F30" s="38">
        <v>3</v>
      </c>
      <c r="G30" s="39">
        <f t="shared" si="3"/>
        <v>0</v>
      </c>
    </row>
    <row r="31" spans="1:7" x14ac:dyDescent="0.25">
      <c r="A31" s="25" t="s">
        <v>10</v>
      </c>
      <c r="B31" s="25"/>
      <c r="C31" s="28">
        <v>8</v>
      </c>
      <c r="D31" s="28" t="s">
        <v>35</v>
      </c>
      <c r="E31" s="46"/>
      <c r="F31" s="38">
        <v>3</v>
      </c>
      <c r="G31" s="39">
        <f t="shared" si="3"/>
        <v>0</v>
      </c>
    </row>
    <row r="32" spans="1:7" x14ac:dyDescent="0.25">
      <c r="A32" s="25" t="s">
        <v>11</v>
      </c>
      <c r="B32" s="25"/>
      <c r="C32" s="28">
        <v>200</v>
      </c>
      <c r="D32" s="28" t="s">
        <v>36</v>
      </c>
      <c r="E32" s="46"/>
      <c r="F32" s="38">
        <v>3</v>
      </c>
      <c r="G32" s="39">
        <f t="shared" si="3"/>
        <v>0</v>
      </c>
    </row>
    <row r="33" spans="1:7" x14ac:dyDescent="0.25">
      <c r="A33" s="25" t="s">
        <v>12</v>
      </c>
      <c r="B33" s="25"/>
      <c r="C33" s="28">
        <v>500</v>
      </c>
      <c r="D33" s="28" t="s">
        <v>36</v>
      </c>
      <c r="E33" s="46"/>
      <c r="F33" s="38">
        <v>3</v>
      </c>
      <c r="G33" s="39">
        <f t="shared" si="3"/>
        <v>0</v>
      </c>
    </row>
    <row r="34" spans="1:7" x14ac:dyDescent="0.25">
      <c r="A34" s="25" t="s">
        <v>13</v>
      </c>
      <c r="B34" s="25"/>
      <c r="C34" s="28">
        <v>20</v>
      </c>
      <c r="D34" s="28" t="s">
        <v>35</v>
      </c>
      <c r="E34" s="46"/>
      <c r="F34" s="38">
        <v>3</v>
      </c>
      <c r="G34" s="39">
        <f t="shared" si="3"/>
        <v>0</v>
      </c>
    </row>
    <row r="35" spans="1:7" x14ac:dyDescent="0.25">
      <c r="A35" s="25" t="s">
        <v>14</v>
      </c>
      <c r="B35" s="25"/>
      <c r="C35" s="28">
        <v>50</v>
      </c>
      <c r="D35" s="28" t="s">
        <v>35</v>
      </c>
      <c r="E35" s="46"/>
      <c r="F35" s="38">
        <v>3</v>
      </c>
      <c r="G35" s="39">
        <f t="shared" si="3"/>
        <v>0</v>
      </c>
    </row>
    <row r="36" spans="1:7" x14ac:dyDescent="0.25">
      <c r="A36" s="25" t="s">
        <v>15</v>
      </c>
      <c r="B36" s="25"/>
      <c r="C36" s="28">
        <v>5</v>
      </c>
      <c r="D36" s="28" t="s">
        <v>35</v>
      </c>
      <c r="E36" s="46"/>
      <c r="F36" s="38">
        <v>3</v>
      </c>
      <c r="G36" s="39">
        <f t="shared" si="3"/>
        <v>0</v>
      </c>
    </row>
    <row r="37" spans="1:7" x14ac:dyDescent="0.25">
      <c r="A37" s="25"/>
      <c r="B37" s="25"/>
      <c r="C37" s="26"/>
      <c r="D37" s="26"/>
      <c r="E37" s="45"/>
      <c r="F37" s="38"/>
      <c r="G37" s="39"/>
    </row>
    <row r="38" spans="1:7" x14ac:dyDescent="0.25">
      <c r="A38" s="24" t="s">
        <v>45</v>
      </c>
      <c r="B38" s="25"/>
      <c r="C38" s="26"/>
      <c r="D38" s="26"/>
      <c r="E38" s="45"/>
      <c r="F38" s="38"/>
      <c r="G38" s="39"/>
    </row>
    <row r="39" spans="1:7" x14ac:dyDescent="0.25">
      <c r="A39" s="25" t="s">
        <v>41</v>
      </c>
      <c r="B39" s="25"/>
      <c r="C39" s="28"/>
      <c r="D39" s="28" t="s">
        <v>39</v>
      </c>
      <c r="E39" s="46"/>
      <c r="F39" s="38">
        <v>1</v>
      </c>
      <c r="G39" s="39">
        <v>50000</v>
      </c>
    </row>
    <row r="40" spans="1:7" x14ac:dyDescent="0.25">
      <c r="A40" s="25" t="s">
        <v>42</v>
      </c>
      <c r="B40" s="25"/>
      <c r="C40" s="28"/>
      <c r="D40" s="28" t="s">
        <v>39</v>
      </c>
      <c r="E40" s="46"/>
      <c r="F40" s="38">
        <v>1</v>
      </c>
      <c r="G40" s="39">
        <f>1202783.52/3</f>
        <v>400927.84</v>
      </c>
    </row>
    <row r="41" spans="1:7" x14ac:dyDescent="0.25">
      <c r="A41" s="25" t="s">
        <v>43</v>
      </c>
      <c r="B41" s="25"/>
      <c r="C41" s="28"/>
      <c r="D41" s="28" t="s">
        <v>39</v>
      </c>
      <c r="E41" s="46"/>
      <c r="F41" s="38">
        <v>1</v>
      </c>
      <c r="G41" s="39">
        <f>278906.32/3</f>
        <v>92968.773333333331</v>
      </c>
    </row>
    <row r="42" spans="1:7" x14ac:dyDescent="0.25">
      <c r="A42" s="25" t="s">
        <v>44</v>
      </c>
      <c r="B42" s="25"/>
      <c r="C42" s="28"/>
      <c r="D42" s="28" t="s">
        <v>39</v>
      </c>
      <c r="E42" s="46"/>
      <c r="F42" s="38">
        <v>1</v>
      </c>
      <c r="G42" s="39">
        <f>278906.32/3</f>
        <v>92968.773333333331</v>
      </c>
    </row>
  </sheetData>
  <sheetProtection algorithmName="SHA-512" hashValue="y7e+tMBvbXMeBBLnilhtBq76NyRyS8NFWOfAxPFS32CQ3rHJiqIML3tOdyVLuUlb0L7FmjAesFGPjDKGpBAxdg==" saltValue="usw07B/wUhnEBgs/2+inrQ==" spinCount="100000" sheet="1" objects="1" scenarios="1"/>
  <pageMargins left="0.7" right="0.7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0"/>
  <sheetViews>
    <sheetView workbookViewId="0">
      <selection activeCell="F17" sqref="F17"/>
    </sheetView>
  </sheetViews>
  <sheetFormatPr defaultRowHeight="15" x14ac:dyDescent="0.25"/>
  <cols>
    <col min="1" max="1" width="17.28515625" style="1" bestFit="1" customWidth="1"/>
    <col min="2" max="2" width="7.7109375" style="1" bestFit="1" customWidth="1"/>
    <col min="3" max="3" width="17" style="1" bestFit="1" customWidth="1"/>
    <col min="4" max="4" width="19.140625" style="1" bestFit="1" customWidth="1"/>
    <col min="5" max="5" width="22.7109375" style="1" bestFit="1" customWidth="1"/>
    <col min="6" max="16384" width="9.140625" style="1"/>
  </cols>
  <sheetData>
    <row r="1" spans="1:5" x14ac:dyDescent="0.25">
      <c r="A1" s="8" t="s">
        <v>17</v>
      </c>
      <c r="B1" s="8" t="s">
        <v>18</v>
      </c>
      <c r="C1" s="8" t="s">
        <v>28</v>
      </c>
      <c r="D1" s="8" t="s">
        <v>29</v>
      </c>
      <c r="E1" s="8" t="s">
        <v>20</v>
      </c>
    </row>
    <row r="2" spans="1:5" x14ac:dyDescent="0.25">
      <c r="A2" s="3">
        <f>C2/B2</f>
        <v>15000</v>
      </c>
      <c r="B2" s="3">
        <v>5</v>
      </c>
      <c r="C2" s="3">
        <v>75000</v>
      </c>
      <c r="D2" s="7">
        <f>E2/B2</f>
        <v>99.2</v>
      </c>
      <c r="E2" s="4">
        <v>496</v>
      </c>
    </row>
    <row r="3" spans="1:5" x14ac:dyDescent="0.25">
      <c r="D3" s="6"/>
    </row>
    <row r="4" spans="1:5" x14ac:dyDescent="0.25">
      <c r="A4" s="9" t="s">
        <v>21</v>
      </c>
      <c r="D4" s="6"/>
    </row>
    <row r="5" spans="1:5" x14ac:dyDescent="0.25">
      <c r="A5" s="2" t="s">
        <v>22</v>
      </c>
      <c r="B5" s="2" t="s">
        <v>23</v>
      </c>
      <c r="C5" s="2" t="s">
        <v>24</v>
      </c>
      <c r="D5" s="2" t="s">
        <v>19</v>
      </c>
    </row>
    <row r="6" spans="1:5" x14ac:dyDescent="0.25">
      <c r="A6" s="5">
        <f>C6/B6</f>
        <v>681.81818181818187</v>
      </c>
      <c r="B6" s="3">
        <v>22</v>
      </c>
      <c r="C6" s="3">
        <f>A2</f>
        <v>15000</v>
      </c>
      <c r="D6" s="7">
        <f>$D$2/B6</f>
        <v>4.5090909090909088</v>
      </c>
    </row>
    <row r="7" spans="1:5" x14ac:dyDescent="0.25">
      <c r="D7" s="6"/>
    </row>
    <row r="8" spans="1:5" x14ac:dyDescent="0.25">
      <c r="A8" s="9" t="s">
        <v>25</v>
      </c>
      <c r="D8" s="6"/>
    </row>
    <row r="9" spans="1:5" x14ac:dyDescent="0.25">
      <c r="A9" s="2" t="s">
        <v>22</v>
      </c>
      <c r="B9" s="2" t="s">
        <v>23</v>
      </c>
      <c r="C9" s="2" t="s">
        <v>24</v>
      </c>
      <c r="D9" s="2" t="s">
        <v>19</v>
      </c>
    </row>
    <row r="10" spans="1:5" x14ac:dyDescent="0.25">
      <c r="A10" s="5">
        <f>C10/B10</f>
        <v>789.47368421052636</v>
      </c>
      <c r="B10" s="3">
        <v>19</v>
      </c>
      <c r="C10" s="3">
        <f>A2</f>
        <v>15000</v>
      </c>
      <c r="D10" s="7">
        <f>$D$2/B10</f>
        <v>5.2210526315789476</v>
      </c>
    </row>
    <row r="11" spans="1:5" x14ac:dyDescent="0.25">
      <c r="D11" s="6"/>
    </row>
    <row r="12" spans="1:5" x14ac:dyDescent="0.25">
      <c r="A12" s="9" t="s">
        <v>26</v>
      </c>
      <c r="D12" s="6"/>
    </row>
    <row r="13" spans="1:5" x14ac:dyDescent="0.25">
      <c r="A13" s="2" t="s">
        <v>22</v>
      </c>
      <c r="B13" s="2" t="s">
        <v>23</v>
      </c>
      <c r="C13" s="2" t="s">
        <v>24</v>
      </c>
      <c r="D13" s="2" t="s">
        <v>19</v>
      </c>
    </row>
    <row r="14" spans="1:5" x14ac:dyDescent="0.25">
      <c r="A14" s="5">
        <f>C14/B14</f>
        <v>681.81818181818187</v>
      </c>
      <c r="B14" s="3">
        <v>22</v>
      </c>
      <c r="C14" s="3">
        <f>A2</f>
        <v>15000</v>
      </c>
      <c r="D14" s="7">
        <f>$D$2/B14</f>
        <v>4.5090909090909088</v>
      </c>
    </row>
    <row r="15" spans="1:5" x14ac:dyDescent="0.25">
      <c r="D15" s="6"/>
    </row>
    <row r="16" spans="1:5" x14ac:dyDescent="0.25">
      <c r="A16" s="9" t="s">
        <v>27</v>
      </c>
      <c r="D16" s="6"/>
    </row>
    <row r="17" spans="1:4" x14ac:dyDescent="0.25">
      <c r="A17" s="2" t="s">
        <v>22</v>
      </c>
      <c r="B17" s="2" t="s">
        <v>23</v>
      </c>
      <c r="C17" s="2" t="s">
        <v>24</v>
      </c>
      <c r="D17" s="2" t="s">
        <v>19</v>
      </c>
    </row>
    <row r="18" spans="1:4" x14ac:dyDescent="0.25">
      <c r="A18" s="5">
        <f>C18/B18</f>
        <v>714.28571428571433</v>
      </c>
      <c r="B18" s="3">
        <v>21</v>
      </c>
      <c r="C18" s="3">
        <f>A2</f>
        <v>15000</v>
      </c>
      <c r="D18" s="7">
        <f>$D$2/B18</f>
        <v>4.7238095238095239</v>
      </c>
    </row>
    <row r="20" spans="1:4" x14ac:dyDescent="0.25">
      <c r="A20" s="10"/>
    </row>
  </sheetData>
  <sheetProtection algorithmName="SHA-512" hashValue="sRfgRo7zOjJvWhpY/hvmRmJ77fWocl7Y6RBJE02TsrwHH55fTFzpmpR/mxtDRJ6ds9HU+NsA3cc/n66iIkuhWA==" saltValue="NJGG/5k0g1KeYeAP5wTGW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Rates</vt:lpstr>
      <vt:lpstr>Planning Required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Bester</dc:creator>
  <cp:lastModifiedBy>Tlou Mashilo</cp:lastModifiedBy>
  <cp:lastPrinted>2019-04-05T10:17:09Z</cp:lastPrinted>
  <dcterms:created xsi:type="dcterms:W3CDTF">2019-04-05T09:21:07Z</dcterms:created>
  <dcterms:modified xsi:type="dcterms:W3CDTF">2022-10-21T06:32:36Z</dcterms:modified>
</cp:coreProperties>
</file>