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MbinaN\Desktop\"/>
    </mc:Choice>
  </mc:AlternateContent>
  <xr:revisionPtr revIDLastSave="0" documentId="8_{08D2F177-1A2D-4A0D-ADBC-3A6A08DB11A1}" xr6:coauthVersionLast="47" xr6:coauthVersionMax="47" xr10:uidLastSave="{00000000-0000-0000-0000-000000000000}"/>
  <bookViews>
    <workbookView xWindow="-110" yWindow="-110" windowWidth="19420" windowHeight="10420" xr2:uid="{00000000-000D-0000-FFFF-FFFF00000000}"/>
  </bookViews>
  <sheets>
    <sheet name="SUMMARY PAGE" sheetId="8" r:id="rId1"/>
    <sheet name="Bill 1.P&amp;G's" sheetId="9" r:id="rId2"/>
    <sheet name="Bill 2.SHEQ" sheetId="10" r:id="rId3"/>
    <sheet name="Bill 3.BOQ" sheetId="11"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a">#REF!</definedName>
    <definedName name="\b">[1]DCF!#REF!</definedName>
    <definedName name="\c">[1]DCF!#REF!</definedName>
    <definedName name="\d">[1]DCF!#REF!</definedName>
    <definedName name="\e">[1]DCF!#REF!</definedName>
    <definedName name="\f">[1]DCF!#REF!</definedName>
    <definedName name="\g">[1]DCF!#REF!</definedName>
    <definedName name="\h">[1]DCF!#REF!</definedName>
    <definedName name="\i">[1]DCF!#REF!</definedName>
    <definedName name="__CXX1">'[2]1'!$F$175:$F$182</definedName>
    <definedName name="__CXX2">'[2]2'!$F$175:$F$182</definedName>
    <definedName name="__CXX3">'[2]3'!$F$175:$F$182</definedName>
    <definedName name="__CXX4">'[2]4'!$F$175:$F$182</definedName>
    <definedName name="__CXX5">'[2]5'!$F$175:$F$182</definedName>
    <definedName name="__CXX6">'[2]6'!$F$175:$F$182</definedName>
    <definedName name="__CXX7">'[2]7'!$F$175:$F$182</definedName>
    <definedName name="__CXX8">'[2]8'!$F$175:$F$182</definedName>
    <definedName name="__CXX9">'[2]9'!$F$175:$F$182</definedName>
    <definedName name="__EXX1">'[2]1'!$F$129:$F$168</definedName>
    <definedName name="__EXX2">'[2]2'!$F$129:$F$168</definedName>
    <definedName name="__EXX3">'[2]3'!$F$129:$F$168</definedName>
    <definedName name="__EXX4">'[2]4'!$F$129:$F$168</definedName>
    <definedName name="__EXX5">'[2]5'!$F$129:$F$168</definedName>
    <definedName name="__EXX6">'[2]6'!$F$129:$F$168</definedName>
    <definedName name="__EXX7">'[2]7'!$F$129:$F$168</definedName>
    <definedName name="__EXX8">'[2]8'!$F$129:$F$168</definedName>
    <definedName name="__EXX9">'[2]9'!$F$129:$F$168</definedName>
    <definedName name="__MXX1">'[2]1'!$F$13:$F$64</definedName>
    <definedName name="__MXX2">'[2]2'!$F$13:$F$64</definedName>
    <definedName name="__MXX3">'[2]3'!$F$13:$F$64</definedName>
    <definedName name="__MXX4">'[2]4'!$F$13:$F$64</definedName>
    <definedName name="__MXX5">'[2]5'!$F$13:$F$64</definedName>
    <definedName name="__MXX6">'[2]6'!$F$13:$F$64</definedName>
    <definedName name="__MXX7">'[2]7'!$F$13:$F$64</definedName>
    <definedName name="__MXX8">'[2]8'!$F$13:$F$64</definedName>
    <definedName name="__MXX9">'[2]9'!$F$13:$F$64</definedName>
    <definedName name="__SXX1">'[2]1'!$F$71:$F$122</definedName>
    <definedName name="__SXX2">'[2]2'!$F$71:$F$122</definedName>
    <definedName name="__SXX3">'[2]3'!$F$71:$F$122</definedName>
    <definedName name="__SXX4">'[2]4'!$F$71:$F$122</definedName>
    <definedName name="__SXX5">'[2]5'!$F$71:$F$122</definedName>
    <definedName name="__SXX6">'[2]6'!$F$71:$F$122</definedName>
    <definedName name="__SXX7">'[2]7'!$F$71:$F$122</definedName>
    <definedName name="__SXX8">'[2]8'!$F$71:$F$122</definedName>
    <definedName name="__SXX9">'[2]9'!$F$71:$F$122</definedName>
    <definedName name="_18_0">[3]DCF!#REF!</definedName>
    <definedName name="_27L">[3]DCF!#REF!</definedName>
    <definedName name="_36P_0Print_Area">[3]DCF!#REF!</definedName>
    <definedName name="_9_">[3]DCF!#REF!</definedName>
    <definedName name="_C8">#REF!</definedName>
    <definedName name="_CXX1">'[2]1'!$F$175:$F$182</definedName>
    <definedName name="_CXX2">'[2]2'!$F$175:$F$182</definedName>
    <definedName name="_CXX3">'[2]3'!$F$175:$F$182</definedName>
    <definedName name="_CXX4">'[2]4'!$F$175:$F$182</definedName>
    <definedName name="_CXX5">'[2]5'!$F$175:$F$182</definedName>
    <definedName name="_CXX6">'[2]6'!$F$175:$F$182</definedName>
    <definedName name="_CXX7">'[2]7'!$F$175:$F$182</definedName>
    <definedName name="_CXX8">'[2]8'!$F$175:$F$182</definedName>
    <definedName name="_CXX9">'[2]9'!$F$175:$F$182</definedName>
    <definedName name="_EXX1">'[2]1'!$F$129:$F$168</definedName>
    <definedName name="_EXX2">'[2]2'!$F$129:$F$168</definedName>
    <definedName name="_EXX3">'[2]3'!$F$129:$F$168</definedName>
    <definedName name="_EXX4">'[2]4'!$F$129:$F$168</definedName>
    <definedName name="_EXX5">'[2]5'!$F$129:$F$168</definedName>
    <definedName name="_EXX6">'[2]6'!$F$129:$F$168</definedName>
    <definedName name="_EXX7">'[2]7'!$F$129:$F$168</definedName>
    <definedName name="_EXX8">'[2]8'!$F$129:$F$168</definedName>
    <definedName name="_EXX9">'[2]9'!$F$129:$F$168</definedName>
    <definedName name="_J">[1]DCF!#REF!</definedName>
    <definedName name="_MXX1">'[2]1'!$F$13:$F$64</definedName>
    <definedName name="_MXX2">'[2]2'!$F$13:$F$64</definedName>
    <definedName name="_MXX3">'[2]3'!$F$13:$F$64</definedName>
    <definedName name="_MXX4">'[2]4'!$F$13:$F$64</definedName>
    <definedName name="_MXX5">'[2]5'!$F$13:$F$64</definedName>
    <definedName name="_MXX6">'[2]6'!$F$13:$F$64</definedName>
    <definedName name="_MXX7">'[2]7'!$F$13:$F$64</definedName>
    <definedName name="_MXX8">'[2]8'!$F$13:$F$64</definedName>
    <definedName name="_MXX9">'[2]9'!$F$13:$F$64</definedName>
    <definedName name="_Order1" hidden="1">255</definedName>
    <definedName name="_SXX1">'[2]1'!$F$71:$F$122</definedName>
    <definedName name="_SXX2">'[2]2'!$F$71:$F$122</definedName>
    <definedName name="_SXX3">'[2]3'!$F$71:$F$122</definedName>
    <definedName name="_SXX4">'[2]4'!$F$71:$F$122</definedName>
    <definedName name="_SXX5">'[2]5'!$F$71:$F$122</definedName>
    <definedName name="_SXX6">'[2]6'!$F$71:$F$122</definedName>
    <definedName name="_SXX7">'[2]7'!$F$71:$F$122</definedName>
    <definedName name="_SXX8">'[2]8'!$F$71:$F$122</definedName>
    <definedName name="_SXX9">'[2]9'!$F$71:$F$122</definedName>
    <definedName name="_Z">#REF!</definedName>
    <definedName name="A">#REF!</definedName>
    <definedName name="ACwvu.all." hidden="1">#REF!</definedName>
    <definedName name="ACwvu.prices." hidden="1">#REF!</definedName>
    <definedName name="ACwvu.summary." hidden="1">#REF!</definedName>
    <definedName name="b">'[4]2001'!$A$8:$B$16</definedName>
    <definedName name="BPL">[5]Re!$D$293:$D$314</definedName>
    <definedName name="CCC">#REF!</definedName>
    <definedName name="Clear_CAST_Price_Summary">[0]!Clear_CAST_Price_Summary</definedName>
    <definedName name="Cwvu.summary." hidden="1">#REF!</definedName>
    <definedName name="CXXX">'[2]10'!$F$175:$F$182</definedName>
    <definedName name="data">#REF!</definedName>
    <definedName name="DATA1">'[6]Unit 1'!$I$18:$P$37,'[6]Unit 1'!$I$41:$P$60,'[6]Unit 1'!$I$64:$P$83,'[6]Unit 1'!$I$87:$P$106,'[6]Unit 1'!$I$110:$P$135,'[6]Unit 1'!$I$139:$P$158,'[6]Unit 1'!$I$162:$P$181</definedName>
    <definedName name="DATA10">'[6]Unit 5'!$I$274:$P$293,'[6]Unit 5'!$I$298:$O$298,'[6]Unit 5'!$P$298:$P$312,'[6]Unit 5'!$I$298:$P$477,'[6]Unit 5'!$I$481:$P$500,'[6]Unit 5'!$I$504:$P$871,'[6]Unit 5'!$I$875:$P$888</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6'!$I$504:$P$871,'[6]Unit 6'!$I$875:$P$888</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Plant'!$I$504:$P$871,'[6]Common Plant'!$I$875:$P$888</definedName>
    <definedName name="DATA2">'[6]Unit 1'!$I$185:$P$210,'[6]Unit 1'!$I$214:$P$237,'[6]Unit 1'!$I$241:$P$270,'[6]Unit 1'!$I$274:$P$293,'[6]Unit 1'!$I$298:$P$477,'[6]Unit 1'!$I$481:$P$500,'[6]Unit 1'!$I$504:$P$871,'[6]Unit 1'!$I$875:$P$888</definedName>
    <definedName name="DATA3">'[6]Unit 2'!$I$18:$P$37,'[6]Unit 2'!$I$41:$P$60,'[6]Unit 2'!$I$64:$P$83,'[6]Unit 2'!$I$87:$P$106,'[6]Unit 2'!$I$110:$P$135,'[6]Unit 2'!$I$139:$P$158,'[6]Unit 2'!$I$162:$P$181,'[6]Unit 2'!$I$185:$P$210,'[6]Unit 2'!$I$214:$P$237,'[6]Unit 2'!$I$241:$P$270</definedName>
    <definedName name="DATA4">'[6]Unit 2'!$I$274:$P$293,'[6]Unit 2'!$I$298:$P$477,'[6]Unit 2'!$I$481:$P$500,'[6]Unit 2'!$I$504:$P$871,'[6]Unit 2'!$I$875:$P$888</definedName>
    <definedName name="DATA5">'[6]Unit 3'!$I$18:$P$37,'[6]Unit 3'!$I$41:$P$60,'[6]Unit 3'!$I$64:$P$83,'[6]Unit 3'!$I$87:$P$106,'[6]Unit 3'!$I$110:$P$135,'[6]Unit 3'!$I$139:$P$158,'[6]Unit 3'!$I$162:$P$181,'[6]Unit 3'!$I$185:$P$210,'[6]Unit 3'!$I$214:$P$237,'[6]Unit 3'!$I$241:$P$270</definedName>
    <definedName name="DATA6">'[6]Unit 3'!$I$274:$P$293,'[6]Unit 3'!$I$298:$P$477,'[6]Unit 3'!$I$481:$P$500,'[6]Unit 3'!$I$504:$P$871,'[6]Unit 3'!$I$875:$P$888</definedName>
    <definedName name="DATA7">'[6]Unit 4'!$I$18:$P$37,'[6]Unit 4'!$I$41:$P$60,'[6]Unit 4'!$I$64:$P$83,'[6]Unit 4'!$I$87:$P$106,'[6]Unit 4'!$I$110:$P$135,'[6]Unit 4'!$I$139:$P$158,'[6]Unit 4'!$I$162:$P$181,'[6]Unit 4'!$I$185:$P$210,'[6]Unit 4'!$I$214:$P$237,'[6]Unit 4'!$I$241:$P$270</definedName>
    <definedName name="DATA8">'[6]Unit 4'!$I$274:$P$293,'[6]Unit 4'!$I$298:$P$477,'[6]Unit 4'!$I$481:$P$500,'[6]Unit 4'!$I$504:$P$871,'[6]Unit 4'!$I$875:$P$888</definedName>
    <definedName name="DATA9">'[6]Unit 5'!$I$18:$P$37,'[6]Unit 5'!$I$41:$P$60,'[6]Unit 5'!$I$64:$P$83,'[6]Unit 5'!$I$87:$P$106,'[6]Unit 5'!$I$110:$P$135,'[6]Unit 5'!$I$139:$P$158,'[6]Unit 5'!$I$162:$P$181,'[6]Unit 5'!$I$185:$P$210,'[6]Unit 5'!$I$214:$P$237,'[6]Unit 5'!$I$241:$P$270</definedName>
    <definedName name="Dls">[2]Ein!$C$1143:$C$1162</definedName>
    <definedName name="Down_Payment">#REF!</definedName>
    <definedName name="DUC">#REF!</definedName>
    <definedName name="EEE">[2]E!#REF!</definedName>
    <definedName name="ELC">[7]Qm!#REF!</definedName>
    <definedName name="ELE">[7]Qm!#REF!</definedName>
    <definedName name="ELM">[7]Qm!#REF!</definedName>
    <definedName name="ELS">[7]Qm!#REF!</definedName>
    <definedName name="END_of_PRICE_FIX_SUMMARY">#REF!</definedName>
    <definedName name="Ennd">#REF!</definedName>
    <definedName name="Export_Tender">#REF!</definedName>
    <definedName name="EXXX">'[2]10'!$F$129:$F$168</definedName>
    <definedName name="fakt">[8]Activities!#REF!</definedName>
    <definedName name="g">[3]DCF!#REF!</definedName>
    <definedName name="GENERAL">#REF!</definedName>
    <definedName name="GENERAL_SETTINGS_AND_CONVEYOR__INFORMATION">#REF!</definedName>
    <definedName name="GenSetConInfo">#REF!</definedName>
    <definedName name="HBL">[5]Re!$D$250:$D$291</definedName>
    <definedName name="HSC">[5]Re!$D$94:$D$145</definedName>
    <definedName name="LSC">[5]Re!$D$237:$D$248</definedName>
    <definedName name="MMM">#REF!</definedName>
    <definedName name="Module1.CF_Data">[0]!Module1.CF_Data</definedName>
    <definedName name="Module1.Collect_Data">[0]!Module1.Collect_Data</definedName>
    <definedName name="MotorLocalCost">#REF!</definedName>
    <definedName name="MXXX">'[2]10'!$F$13:$F$64</definedName>
    <definedName name="Net_YTD_Balance">OFFSET([9]CashFlow_Data!$L$9,0,0,COUNTIF([9]CashFlow_Data!$B$9:$B$68,"&gt;3000"),1)</definedName>
    <definedName name="Net_YTD_Balance_Including_Interest">OFFSET([9]CashFlow_Data!$O$9,0,0,COUNTIF([9]CashFlow_Data!$B$9:$B$68,"&gt;3000"),1)</definedName>
    <definedName name="Net_YTD_Interest">OFFSET([9]CashFlow_Data!$N$9,0,0,COUNTIF([9]CashFlow_Data!$B$9:$B$68,"&gt;3000"),1)</definedName>
    <definedName name="Operating_Instructions">#REF!</definedName>
    <definedName name="OpInst">#REF!</definedName>
    <definedName name="oppps">#REF!</definedName>
    <definedName name="p">[3]DCF!#REF!</definedName>
    <definedName name="PAGE1">#N/A</definedName>
    <definedName name="_xlnm.Print_Area" localSheetId="3">'Bill 3.BOQ'!$A$1:$F$88</definedName>
    <definedName name="_xlnm.Print_Area" localSheetId="0">'SUMMARY PAGE'!$A$1:$C$17</definedName>
    <definedName name="_xlnm.Print_Area">#REF!</definedName>
    <definedName name="Print_Area_MI">#REF!</definedName>
    <definedName name="prot4">[0]!prot4</definedName>
    <definedName name="protection">[3]DCF!#REF!</definedName>
    <definedName name="RBL">[5]Re!$D$147:$D$182</definedName>
    <definedName name="RED">[5]Re!$D$184:$D$235</definedName>
    <definedName name="Ref">#REF!</definedName>
    <definedName name="Ress">#REF!</definedName>
    <definedName name="Rwvu.all." hidden="1">#REF!,#REF!</definedName>
    <definedName name="Rwvu.prices." hidden="1">#REF!,#REF!</definedName>
    <definedName name="Rwvu.summary." hidden="1">#REF!</definedName>
    <definedName name="SCOPE_OF_SUPPLY___RESPONSIBILITIES">#REF!</definedName>
    <definedName name="ScSupRes">#REF!</definedName>
    <definedName name="Seeeet">#REF!</definedName>
    <definedName name="SHE">[2]M!#REF!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SS">[2]S!#REF!</definedName>
    <definedName name="SumFixEnd">#REF!</definedName>
    <definedName name="Summary">#REF!</definedName>
    <definedName name="Swvu.all." hidden="1">#REF!</definedName>
    <definedName name="Swvu.prices." hidden="1">#REF!</definedName>
    <definedName name="Swvu.summary." hidden="1">#REF!</definedName>
    <definedName name="SXXX">'[2]10'!$F$71:$F$122</definedName>
    <definedName name="THAT">[1]DCF!$CB$3:$CC$88</definedName>
    <definedName name="THIS">[1]DCF!$CB$3:$CB$90</definedName>
    <definedName name="UNIT_1">#REF!</definedName>
    <definedName name="UNIT_2">#REF!</definedName>
    <definedName name="UNIT_3">#REF!</definedName>
    <definedName name="UNIT_4">#REF!</definedName>
    <definedName name="UNIT_7">#REF!</definedName>
    <definedName name="UNIT_8">#REF!</definedName>
    <definedName name="unprot4">[0]!unprot4</definedName>
    <definedName name="update2">[0]!update2</definedName>
    <definedName name="USD_Rate">#REF!</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YTD_Cash_In">OFFSET([9]CashFlow_Data!$J$9,0,0,COUNTIF([9]CashFlow_Data!$B$9:$B$68,"&gt;3000"),1)</definedName>
    <definedName name="YTD_Cash_Out">OFFSET([9]CashFlow_Data!$E$9,0,0,COUNTIF([9]CashFlow_Data!$B$9:$B$68,"&gt;3000"),1)</definedName>
    <definedName name="Z_07E28E77_F6FA_11D1_8C51_444553540000_.wvu.Cols" hidden="1">#REF!,#REF!</definedName>
    <definedName name="Z_07E28E80_F6FA_11D1_8C51_444553540000_.wvu.Cols" hidden="1">#REF!,#REF!</definedName>
    <definedName name="Z_07E28E85_F6FA_11D1_8C51_444553540000_.wvu.Cols" hidden="1">#REF!</definedName>
    <definedName name="Z_0F778F74_F6F1_11D1_8C51_444553540000_.wvu.Cols" hidden="1">#REF!,#REF!</definedName>
    <definedName name="Z_0F778F7D_F6F1_11D1_8C51_444553540000_.wvu.Cols" hidden="1">#REF!,#REF!</definedName>
    <definedName name="Z_0F778F82_F6F1_11D1_8C51_444553540000_.wvu.Cols" hidden="1">#REF!</definedName>
    <definedName name="Z_1BB37995_F9EC_11D1_8C51_444553540000_.wvu.Cols" hidden="1">#REF!,#REF!</definedName>
    <definedName name="Z_1BB3799E_F9EC_11D1_8C51_444553540000_.wvu.Cols" hidden="1">#REF!,#REF!</definedName>
    <definedName name="Z_1BB379A3_F9EC_11D1_8C51_444553540000_.wvu.Cols" hidden="1">#REF!</definedName>
    <definedName name="Z_1C8D1AB5_F70D_11D1_8C51_444553540000_.wvu.Cols" hidden="1">#REF!,#REF!</definedName>
    <definedName name="Z_1C8D1ABE_F70D_11D1_8C51_444553540000_.wvu.Cols" hidden="1">#REF!,#REF!</definedName>
    <definedName name="Z_1C8D1AC3_F70D_11D1_8C51_444553540000_.wvu.Cols" hidden="1">#REF!</definedName>
    <definedName name="Z_201040E3_EFFE_11D1_A0B0_00A0246C5A5D_.wvu.Cols" hidden="1">#REF!,#REF!</definedName>
    <definedName name="Z_201040EC_EFFE_11D1_A0B0_00A0246C5A5D_.wvu.Cols" hidden="1">#REF!,#REF!</definedName>
    <definedName name="Z_201040F1_EFFE_11D1_A0B0_00A0246C5A5D_.wvu.Cols" hidden="1">#REF!</definedName>
    <definedName name="Z_2F9A8219_FAB3_11D1_8C51_444553540000_.wvu.Cols" hidden="1">#REF!,#REF!</definedName>
    <definedName name="Z_2F9A8222_FAB3_11D1_8C51_444553540000_.wvu.Cols" hidden="1">#REF!,#REF!</definedName>
    <definedName name="Z_2F9A8227_FAB3_11D1_8C51_444553540000_.wvu.Cols" hidden="1">#REF!</definedName>
    <definedName name="Z_36EC52B6_F657_11D1_8C51_444553540000_.wvu.Cols" hidden="1">#REF!,#REF!</definedName>
    <definedName name="Z_36EC52C0_F657_11D1_8C51_444553540000_.wvu.Cols" hidden="1">#REF!,#REF!</definedName>
    <definedName name="Z_36EC52C6_F657_11D1_8C51_444553540000_.wvu.Cols" hidden="1">#REF!</definedName>
    <definedName name="Z_42D42DD2_F3CA_11D1_8C51_444553540000_.wvu.Cols" hidden="1">#REF!,#REF!</definedName>
    <definedName name="Z_42D42DDB_F3CA_11D1_8C51_444553540000_.wvu.Cols" hidden="1">#REF!,#REF!</definedName>
    <definedName name="Z_42D42DE0_F3CA_11D1_8C51_444553540000_.wvu.Cols" hidden="1">#REF!</definedName>
    <definedName name="Z_5488E252_F3A7_11D1_8C51_444553540000_.wvu.Cols" hidden="1">#REF!,#REF!</definedName>
    <definedName name="Z_5488E25B_F3A7_11D1_8C51_444553540000_.wvu.Cols" hidden="1">#REF!,#REF!</definedName>
    <definedName name="Z_5488E260_F3A7_11D1_8C51_444553540000_.wvu.Cols" hidden="1">#REF!</definedName>
    <definedName name="Z_57011824_F624_11D1_8C51_444553540000_.wvu.Cols" hidden="1">#REF!,#REF!</definedName>
    <definedName name="Z_5701182E_F624_11D1_8C51_444553540000_.wvu.Cols" hidden="1">#REF!,#REF!</definedName>
    <definedName name="Z_57011834_F624_11D1_8C51_444553540000_.wvu.Cols" hidden="1">#REF!</definedName>
    <definedName name="Z_7C7048D6_F613_11D1_8C51_444553540000_.wvu.Cols" hidden="1">#REF!,#REF!</definedName>
    <definedName name="Z_7C7048E0_F613_11D1_8C51_444553540000_.wvu.Cols" hidden="1">#REF!,#REF!</definedName>
    <definedName name="Z_7C7048E6_F613_11D1_8C51_444553540000_.wvu.Cols" hidden="1">#REF!</definedName>
    <definedName name="Z_88CD029A_F928_11D1_8C51_444553540000_.wvu.Cols" hidden="1">#REF!,#REF!</definedName>
    <definedName name="Z_88CD02A3_F928_11D1_8C51_444553540000_.wvu.Cols" hidden="1">#REF!,#REF!</definedName>
    <definedName name="Z_88CD02A8_F928_11D1_8C51_444553540000_.wvu.Cols" hidden="1">#REF!</definedName>
    <definedName name="Z_96929736_F6C3_11D1_8C51_444553540000_.wvu.Cols" hidden="1">#REF!,#REF!</definedName>
    <definedName name="Z_96929740_F6C3_11D1_8C51_444553540000_.wvu.Cols" hidden="1">#REF!,#REF!</definedName>
    <definedName name="Z_96929746_F6C3_11D1_8C51_444553540000_.wvu.Cols" hidden="1">#REF!</definedName>
    <definedName name="Z_98F27197_11A4_11D2_8C51_444553540000_.wvu.Cols" hidden="1">#REF!,#REF!</definedName>
    <definedName name="Z_98F271A0_11A4_11D2_8C51_444553540000_.wvu.Cols" hidden="1">#REF!,#REF!</definedName>
    <definedName name="Z_98F271A5_11A4_11D2_8C51_444553540000_.wvu.Cols" hidden="1">#REF!</definedName>
    <definedName name="Z_AD5D9037_FB84_11D1_8C51_444553540000_.wvu.Cols" hidden="1">#REF!,#REF!</definedName>
    <definedName name="Z_AD5D9040_FB84_11D1_8C51_444553540000_.wvu.Cols" hidden="1">#REF!,#REF!</definedName>
    <definedName name="Z_AD5D9045_FB84_11D1_8C51_444553540000_.wvu.Cols" hidden="1">#REF!</definedName>
    <definedName name="Z_ADC94474_F55C_11D1_8C51_444553540000_.wvu.Cols" hidden="1">#REF!,#REF!</definedName>
    <definedName name="Z_ADC9447D_F55C_11D1_8C51_444553540000_.wvu.Cols" hidden="1">#REF!,#REF!</definedName>
    <definedName name="Z_ADC94482_F55C_11D1_8C51_444553540000_.wvu.Cols" hidden="1">#REF!</definedName>
    <definedName name="Z_C772F4DA_F46C_11D1_8C51_444553540000_.wvu.Cols" hidden="1">#REF!,#REF!</definedName>
    <definedName name="Z_C772F4E3_F46C_11D1_8C51_444553540000_.wvu.Cols" hidden="1">#REF!,#REF!</definedName>
    <definedName name="Z_C772F4E8_F46C_11D1_8C51_444553540000_.wvu.Cols" hidden="1">#REF!</definedName>
    <definedName name="Z_DD23A3E7_1197_11D2_8C51_444553540000_.wvu.Cols" hidden="1">#REF!,#REF!</definedName>
    <definedName name="Z_DD23A3F0_1197_11D2_8C51_444553540000_.wvu.Cols" hidden="1">#REF!,#REF!</definedName>
    <definedName name="Z_DD23A3F5_1197_11D2_8C51_444553540000_.wvu.Cols" hidden="1">#REF!</definedName>
    <definedName name="Z_E1908297_FB98_11D1_8C51_444553540000_.wvu.Cols" hidden="1">#REF!,#REF!</definedName>
    <definedName name="Z_E19082A0_FB98_11D1_8C51_444553540000_.wvu.Cols" hidden="1">#REF!,#REF!</definedName>
    <definedName name="Z_E19082A5_FB98_11D1_8C51_444553540000_.wvu.Cols" hidden="1">#REF!</definedName>
    <definedName name="Z_E23C3916_F64C_11D1_8C51_444553540000_.wvu.Cols" hidden="1">#REF!,#REF!</definedName>
    <definedName name="Z_E23C3920_F64C_11D1_8C51_444553540000_.wvu.Cols" hidden="1">#REF!,#REF!</definedName>
    <definedName name="Z_E23C3926_F64C_11D1_8C51_444553540000_.wvu.Cols" hidden="1">#REF!</definedName>
    <definedName name="Z_E23C3926_F64C_11D1_8C51_444553540000_.wvu.Rows" hidden="1">#REF!</definedName>
    <definedName name="Z_E9F13515_FA03_11D1_8C51_444553540000_.wvu.Cols" hidden="1">#REF!,#REF!</definedName>
    <definedName name="Z_E9F1351E_FA03_11D1_8C51_444553540000_.wvu.Cols" hidden="1">#REF!,#REF!</definedName>
    <definedName name="Z_E9F13523_FA03_11D1_8C51_444553540000_.wvu.Cols" hidden="1">#REF!</definedName>
    <definedName name="Z_F7CC403E_074D_11D2_8C51_444553540000_.wvu.Cols" hidden="1">#REF!,#REF!</definedName>
    <definedName name="Z_F7CC4047_074D_11D2_8C51_444553540000_.wvu.Cols" hidden="1">#REF!,#REF!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6" i="11" l="1"/>
  <c r="F45" i="11"/>
  <c r="F35" i="11" s="1"/>
  <c r="F52" i="11"/>
  <c r="F33" i="11"/>
  <c r="F32" i="11"/>
  <c r="F22" i="11" s="1"/>
  <c r="F78" i="11" l="1"/>
  <c r="F76" i="11"/>
  <c r="F74" i="11"/>
  <c r="F72" i="11"/>
  <c r="F82" i="11"/>
  <c r="F80" i="11"/>
  <c r="H22" i="9" l="1"/>
  <c r="F87" i="11" l="1"/>
  <c r="F86" i="11"/>
  <c r="F70" i="11"/>
  <c r="F69" i="11"/>
  <c r="F68" i="11"/>
  <c r="F67" i="11"/>
  <c r="F66" i="11"/>
  <c r="F65" i="11"/>
  <c r="F64" i="11"/>
  <c r="F62" i="11"/>
  <c r="F61" i="11"/>
  <c r="F60" i="11"/>
  <c r="F58" i="11"/>
  <c r="F57" i="11"/>
  <c r="F56" i="11"/>
  <c r="F54" i="11"/>
  <c r="F53" i="11"/>
  <c r="H59" i="10"/>
  <c r="H57" i="10"/>
  <c r="H54" i="10"/>
  <c r="H51" i="10"/>
  <c r="H47" i="10"/>
  <c r="H45" i="10"/>
  <c r="H42" i="10"/>
  <c r="H39" i="10"/>
  <c r="H37" i="10"/>
  <c r="H34" i="10"/>
  <c r="H31" i="10"/>
  <c r="H28" i="10"/>
  <c r="H26" i="10"/>
  <c r="H24" i="10"/>
  <c r="H22" i="10"/>
  <c r="H20" i="10"/>
  <c r="H18" i="10"/>
  <c r="H16" i="10"/>
  <c r="H14" i="10"/>
  <c r="H12" i="10"/>
  <c r="H53" i="9"/>
  <c r="H51" i="9"/>
  <c r="H49" i="9"/>
  <c r="H47" i="9"/>
  <c r="H45" i="9"/>
  <c r="H43" i="9"/>
  <c r="H41" i="9"/>
  <c r="H39" i="9"/>
  <c r="H33" i="9"/>
  <c r="H31" i="9"/>
  <c r="H29" i="9"/>
  <c r="H27" i="9"/>
  <c r="H25" i="9"/>
  <c r="H20" i="9"/>
  <c r="H18" i="9"/>
  <c r="H16" i="9"/>
  <c r="H13" i="9"/>
  <c r="H11" i="9"/>
  <c r="F48" i="11" l="1"/>
  <c r="F88" i="11" s="1"/>
  <c r="F84" i="11"/>
  <c r="H55" i="9"/>
  <c r="C9" i="8" s="1"/>
  <c r="H61" i="10"/>
  <c r="C11" i="8" s="1"/>
  <c r="C13" i="8" l="1"/>
  <c r="C15" i="8" s="1"/>
  <c r="C16" i="8" l="1"/>
  <c r="C17" i="8" s="1"/>
</calcChain>
</file>

<file path=xl/sharedStrings.xml><?xml version="1.0" encoding="utf-8"?>
<sst xmlns="http://schemas.openxmlformats.org/spreadsheetml/2006/main" count="259" uniqueCount="139">
  <si>
    <t>Bill Description</t>
  </si>
  <si>
    <t>Quantity</t>
  </si>
  <si>
    <t>Rate</t>
  </si>
  <si>
    <t>Total</t>
  </si>
  <si>
    <t>m</t>
  </si>
  <si>
    <t>CABLING, GLANDS AND TERMINATION</t>
  </si>
  <si>
    <t>2</t>
  </si>
  <si>
    <t>3</t>
  </si>
  <si>
    <t>4</t>
  </si>
  <si>
    <t>5</t>
  </si>
  <si>
    <t>BVX 19 DCV   (Disconnect and Remove Existing Cable)</t>
  </si>
  <si>
    <t>6</t>
  </si>
  <si>
    <t>7</t>
  </si>
  <si>
    <t>8</t>
  </si>
  <si>
    <t>9</t>
  </si>
  <si>
    <t>BVX 12 DCV   (Disconnect and Remove Existing Cable)</t>
  </si>
  <si>
    <t>10</t>
  </si>
  <si>
    <t>BVX 12 DCV   (Installing and Testing New Cable)</t>
  </si>
  <si>
    <t>11</t>
  </si>
  <si>
    <t>BVX 12 DCV   (Gland Supply)</t>
  </si>
  <si>
    <t>12</t>
  </si>
  <si>
    <t>BVX 12 DCV   (Terminations)</t>
  </si>
  <si>
    <t>13</t>
  </si>
  <si>
    <t>BVX 7 DCV   (Disconnect and Remove Existing Cable)</t>
  </si>
  <si>
    <t>14</t>
  </si>
  <si>
    <t>BVX 7 DCV   (Installing and Testing New Cable)</t>
  </si>
  <si>
    <t>15</t>
  </si>
  <si>
    <t>BVX 7 DCV   (Gland Supply)</t>
  </si>
  <si>
    <t>16</t>
  </si>
  <si>
    <t>BVX 7 DCV   (Terminations)</t>
  </si>
  <si>
    <t>17</t>
  </si>
  <si>
    <t>BVX 4 DCV   (Disconnect and Remove Existing Cable)</t>
  </si>
  <si>
    <t>18</t>
  </si>
  <si>
    <t>BVX 4 DCV   (Installing and Testing New Cable)</t>
  </si>
  <si>
    <t>19</t>
  </si>
  <si>
    <t>BVX 4 DCV   (Gland Supply)</t>
  </si>
  <si>
    <t>20</t>
  </si>
  <si>
    <t>BVX 4 DCV   (Terminations)</t>
  </si>
  <si>
    <t>21</t>
  </si>
  <si>
    <t>BVX 2 ECV   (Installing and Testing New Cable)</t>
  </si>
  <si>
    <t>BVX 2 ECV   (Gland Supply)</t>
  </si>
  <si>
    <t>BVX 2 ECV   (Terminations)</t>
  </si>
  <si>
    <t>TRENCHING</t>
  </si>
  <si>
    <t>PRELIMINARIES AND GENERAL</t>
  </si>
  <si>
    <t xml:space="preserve">Contractual requirements. </t>
  </si>
  <si>
    <t>sum</t>
  </si>
  <si>
    <t>HEALTH, SAFETY &amp; ENVIRONMENT</t>
  </si>
  <si>
    <t>No.</t>
  </si>
  <si>
    <t>Induction tags/cards.</t>
  </si>
  <si>
    <t>Eye protection appropriate to task performed.</t>
  </si>
  <si>
    <t>Gloves.</t>
  </si>
  <si>
    <t>Provision of all signage in terms of latest revision legislation.</t>
  </si>
  <si>
    <t>Note to tenderer: cables to be supplied by Eskom, the contractor to supply the glanding.</t>
  </si>
  <si>
    <t>SECTION 1: BILL NO 1</t>
  </si>
  <si>
    <t>Fixed-charge and value-related items:</t>
  </si>
  <si>
    <t>P&amp;G</t>
  </si>
  <si>
    <t>Name boards.</t>
  </si>
  <si>
    <t>Ablution and latrine facilities (chemical portable toilets to be well maintained/ serviced for the entire duration of the project).</t>
  </si>
  <si>
    <t>Access and permits.</t>
  </si>
  <si>
    <t xml:space="preserve">Staff accommodation. </t>
  </si>
  <si>
    <t>Tools and Equipment.</t>
  </si>
  <si>
    <t>Time-related items:</t>
  </si>
  <si>
    <t>OPERATION AND MAINTENANCE OF FACILITIES ON SITE</t>
  </si>
  <si>
    <t xml:space="preserve">Tools and equipment. </t>
  </si>
  <si>
    <t>Water supplies, electric power, compressed air supply and communication including LAN connections and plumbing (all to be available from the beginning of contract and for the entire duration of the contract.)</t>
  </si>
  <si>
    <t>Company and head office overhead costs for duration of the contract.</t>
  </si>
  <si>
    <t>Supply of all items of Personal Protective Clothing/Equipment &amp; ensure use thereof for full compliance</t>
  </si>
  <si>
    <t>Steel toe capped safety boots .</t>
  </si>
  <si>
    <t>Overall - 2 piece suit with luminous strap.</t>
  </si>
  <si>
    <t>Hard hats with adjustable 3 point webbing chin strap as per SANS 1397.</t>
  </si>
  <si>
    <t>Ear protection (earplugs etc.).</t>
  </si>
  <si>
    <t>Dust Mask.</t>
  </si>
  <si>
    <t>Sunbrim/ Soft hat.</t>
  </si>
  <si>
    <t>Barricading</t>
  </si>
  <si>
    <t>Compliance</t>
  </si>
  <si>
    <t>Occupational Health</t>
  </si>
  <si>
    <t>Pre-employment medical screening.</t>
  </si>
  <si>
    <t>Exit Medical Screening.</t>
  </si>
  <si>
    <t>Human Resources</t>
  </si>
  <si>
    <t>Waste Management  ( Costs associated with the management of general, hazardous waste, etc.)</t>
  </si>
  <si>
    <t>Waste Bins, skips &amp; lids and covers.</t>
  </si>
  <si>
    <t>Drip trays.</t>
  </si>
  <si>
    <t>Oil spill kits.</t>
  </si>
  <si>
    <t>Transport</t>
  </si>
  <si>
    <t>Appointment of SHE OFFICER FULL TIME ON SITE Costs associated with the appointment of Safety personnel and actual time spent on implementation, managing, documenting, monitoring, reviewing, internal  and external audits, incident investigations and mitigating safety related impacts.</t>
  </si>
  <si>
    <t>Hazardous waste transportation and disposal at a registered facility.</t>
  </si>
  <si>
    <t>Unit</t>
  </si>
  <si>
    <t xml:space="preserve">Total Excluding V.A.T </t>
  </si>
  <si>
    <t>DESCRIPTION</t>
  </si>
  <si>
    <t>TOTAL (Excl. VAT)</t>
  </si>
  <si>
    <t>SUMMARY</t>
  </si>
  <si>
    <t>TOTAL (Excluding VAT)</t>
  </si>
  <si>
    <t xml:space="preserve">VAT </t>
  </si>
  <si>
    <t>TOTAL (Including VAT)</t>
  </si>
  <si>
    <t>FACILITIES FOR THE CONTRACTOR (in accordance with Employer and Environmental requirements and per the project requirements.)</t>
  </si>
  <si>
    <t>BILL NO.</t>
  </si>
  <si>
    <t>Operation of plant.</t>
  </si>
  <si>
    <t>Removal of site establishment.</t>
  </si>
  <si>
    <t>Water supplies, electric power, compressed air supply and communication including LAN connections and plumbing (all to be available from the beginning of contract and for the entire duration of the contract).</t>
  </si>
  <si>
    <t>Plant.</t>
  </si>
  <si>
    <t>Transportation of employees in compliance with the transportation of employees procedure (preferred usage of local taxi association).</t>
  </si>
  <si>
    <t>Offices, storage containers, sheds and toilets.</t>
  </si>
  <si>
    <t>Item No.</t>
  </si>
  <si>
    <t>SECTION 1: BILL NO 2</t>
  </si>
  <si>
    <t>NOTES:</t>
  </si>
  <si>
    <t>BVX 2ECV   (Disconnect and Remove Existing Cable)</t>
  </si>
  <si>
    <t xml:space="preserve">Remove and replace trench covers </t>
  </si>
  <si>
    <t xml:space="preserve">Supply  of  damaged trench covers </t>
  </si>
  <si>
    <t xml:space="preserve">Establishment of facilities on site ie. Site office, sheds, storage, etc. </t>
  </si>
  <si>
    <t>Pollution Prevention and Control</t>
  </si>
  <si>
    <r>
      <t xml:space="preserve">Supply, erection and maintenance of all temporary fencing and barricading which would be required during construction to make the site safe in accordance with the OSH Act, SHE spec and </t>
    </r>
    <r>
      <rPr>
        <b/>
        <sz val="11"/>
        <rFont val="Arial"/>
        <family val="2"/>
      </rPr>
      <t>CEMPr.</t>
    </r>
  </si>
  <si>
    <r>
      <t xml:space="preserve">General waste collection and disposal at a registered landfill site as per EMPr </t>
    </r>
    <r>
      <rPr>
        <sz val="11"/>
        <color indexed="8"/>
        <rFont val="Arial"/>
        <family val="2"/>
      </rPr>
      <t>requirements.</t>
    </r>
  </si>
  <si>
    <t>Dealing with water on works.</t>
  </si>
  <si>
    <t>(the contractor is to allow for all necessary dewatering for the entire duration of the contract or as deemed necessary to complete this contract successfully. The price is to include for all piping, pumps, discharging of water into suitable outlet points, standby generator/s, etc. complete)</t>
  </si>
  <si>
    <t xml:space="preserve">PLUTO, MIDAS AND LOMOND SUBSTATIONS STRINGING, CABLING </t>
  </si>
  <si>
    <t>MERSEY SUB-STATION</t>
  </si>
  <si>
    <t>BVX 20BR   (Disconnect and Remove Existing Cable)</t>
  </si>
  <si>
    <t>TPH10AX (Installing and Testing New Cable)</t>
  </si>
  <si>
    <t>TPH10AX  (Gland supply)</t>
  </si>
  <si>
    <t>TPH10AX  (Terminations)</t>
  </si>
  <si>
    <t>ERECTION OF EQUIPMENT</t>
  </si>
  <si>
    <t>Circuit Breaker including steelwork</t>
  </si>
  <si>
    <t>no</t>
  </si>
  <si>
    <t>Isolator including steelwork</t>
  </si>
  <si>
    <t>Voltage Transformer including steelwork</t>
  </si>
  <si>
    <t>Surge Arrestor</t>
  </si>
  <si>
    <t>Current Transformer</t>
  </si>
  <si>
    <t>Earth Switch</t>
  </si>
  <si>
    <t>Note to tenderer: unless otherwise stated below; the equipment will be supplied by Eskom including the storage.</t>
  </si>
  <si>
    <t>Single Protection panel (800 x 600)</t>
  </si>
  <si>
    <t>Panel labes</t>
  </si>
  <si>
    <t>REMOVAL OF EQUIPMENT</t>
  </si>
  <si>
    <t>Note to tenderer: Eskom has the responsibility to dispose all yard Equipment.</t>
  </si>
  <si>
    <t>1</t>
  </si>
  <si>
    <t>MERSEY SUBSTATION - CABLING BOQ</t>
  </si>
  <si>
    <t>Supervision for the duration of construction. Please note that the Construction Manager must be (registered with the  SACPCMP)as per the Works Information </t>
  </si>
  <si>
    <t>PRELIMINARY AND GENERALS</t>
  </si>
  <si>
    <t>SAFETY, HEALTH AND ENVIRONMENT</t>
  </si>
  <si>
    <t>CABLING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</si>
</sst>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0.00_-;\-&quot;R&quot;* #,##0.00_-;_-&quot;R&quot;* &quot;-&quot;??_-;_-@_-"/>
    <numFmt numFmtId="43" formatCode="_-* #,##0.00_-;\-* #,##0.00_-;_-* &quot;-&quot;??_-;_-@_-"/>
    <numFmt numFmtId="164" formatCode="_ * #,##0.00_ ;_ * \-#,##0.00_ ;_ * &quot;-&quot;??_ ;_ @_ "/>
    <numFmt numFmtId="165" formatCode="General_)"/>
    <numFmt numFmtId="166" formatCode="_ &quot;R&quot;\ * #,##0.00_ ;_ &quot;R&quot;\ * \-#,##0.00_ ;_ &quot;R&quot;\ * &quot;-&quot;??_ ;_ @_ "/>
    <numFmt numFmtId="167" formatCode="dd\-mmm\-yy_)"/>
    <numFmt numFmtId="168" formatCode="&quot;R&quot;#,##0.00"/>
    <numFmt numFmtId="169" formatCode="_(* #,##0.00_);_(* \(#,##0.00\);_(* &quot;-&quot;??_);_(@_)"/>
  </numFmts>
  <fonts count="24" x14ac:knownFonts="1">
    <font>
      <sz val="11"/>
      <color theme="1"/>
      <name val="Calibri"/>
      <family val="2"/>
      <scheme val="minor"/>
    </font>
    <font>
      <sz val="11"/>
      <color indexed="8"/>
      <name val="Calibri"/>
      <family val="2"/>
    </font>
    <font>
      <sz val="10"/>
      <name val="Arial"/>
      <family val="2"/>
    </font>
    <font>
      <sz val="10"/>
      <color indexed="12"/>
      <name val="Arial"/>
      <family val="2"/>
    </font>
    <font>
      <b/>
      <sz val="12"/>
      <name val="Arial"/>
      <family val="2"/>
    </font>
    <font>
      <sz val="12"/>
      <name val="Arial"/>
      <family val="2"/>
    </font>
    <font>
      <sz val="11"/>
      <color theme="1"/>
      <name val="Arial"/>
      <family val="2"/>
    </font>
    <font>
      <sz val="12"/>
      <color indexed="17"/>
      <name val="Arial"/>
      <family val="2"/>
    </font>
    <font>
      <sz val="11"/>
      <name val="Arial"/>
      <family val="2"/>
    </font>
    <font>
      <sz val="10"/>
      <name val="Arial"/>
      <family val="2"/>
    </font>
    <font>
      <b/>
      <sz val="11"/>
      <name val="Arial"/>
      <family val="2"/>
    </font>
    <font>
      <sz val="10"/>
      <name val="MS Sans Serif"/>
      <family val="2"/>
    </font>
    <font>
      <sz val="10"/>
      <name val="Helv"/>
    </font>
    <font>
      <b/>
      <sz val="11"/>
      <color theme="1"/>
      <name val="Arial"/>
      <family val="2"/>
    </font>
    <font>
      <sz val="11"/>
      <color indexed="8"/>
      <name val="Arial"/>
      <family val="2"/>
    </font>
    <font>
      <b/>
      <sz val="16"/>
      <color theme="1"/>
      <name val="Arial"/>
      <family val="2"/>
    </font>
    <font>
      <sz val="11"/>
      <color theme="1"/>
      <name val="Calibri"/>
      <family val="2"/>
      <scheme val="minor"/>
    </font>
    <font>
      <sz val="8"/>
      <name val="Arial"/>
      <family val="2"/>
    </font>
    <font>
      <b/>
      <sz val="16"/>
      <name val="Arial"/>
      <family val="2"/>
    </font>
    <font>
      <sz val="11"/>
      <color indexed="17"/>
      <name val="Arial"/>
      <family val="2"/>
    </font>
    <font>
      <b/>
      <sz val="11"/>
      <color indexed="10"/>
      <name val="Arial"/>
      <family val="2"/>
    </font>
    <font>
      <b/>
      <sz val="11"/>
      <color indexed="17"/>
      <name val="Arial"/>
      <family val="2"/>
    </font>
    <font>
      <b/>
      <i/>
      <sz val="11"/>
      <name val="Arial"/>
      <family val="2"/>
    </font>
    <font>
      <b/>
      <u/>
      <sz val="1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0" fontId="3" fillId="0" borderId="16" applyNumberFormat="0" applyFont="0" applyBorder="0" applyAlignment="0">
      <protection locked="0"/>
    </xf>
    <xf numFmtId="0" fontId="9" fillId="0" borderId="0"/>
    <xf numFmtId="164" fontId="9" fillId="0" borderId="0" applyFont="0" applyFill="0" applyBorder="0" applyAlignment="0" applyProtection="0"/>
    <xf numFmtId="0" fontId="11" fillId="0" borderId="0" applyFill="0"/>
    <xf numFmtId="167" fontId="12" fillId="0" borderId="0"/>
    <xf numFmtId="0" fontId="11" fillId="0" borderId="0" applyFill="0"/>
    <xf numFmtId="43" fontId="16" fillId="0" borderId="0" applyFont="0" applyFill="0" applyBorder="0" applyAlignment="0" applyProtection="0"/>
    <xf numFmtId="0" fontId="17" fillId="0" borderId="0"/>
    <xf numFmtId="166" fontId="16" fillId="0" borderId="0" applyFont="0" applyFill="0" applyBorder="0" applyAlignment="0" applyProtection="0"/>
    <xf numFmtId="169" fontId="2" fillId="0" borderId="0" applyFont="0" applyFill="0" applyBorder="0" applyAlignment="0" applyProtection="0"/>
    <xf numFmtId="0" fontId="3" fillId="0" borderId="16" applyNumberFormat="0" applyFont="0" applyBorder="0" applyAlignment="0">
      <protection locked="0"/>
    </xf>
  </cellStyleXfs>
  <cellXfs count="182">
    <xf numFmtId="0" fontId="0" fillId="0" borderId="0" xfId="0"/>
    <xf numFmtId="0" fontId="5" fillId="0" borderId="0" xfId="0" applyFont="1" applyFill="1" applyBorder="1" applyAlignment="1" applyProtection="1">
      <alignment vertical="center"/>
    </xf>
    <xf numFmtId="0" fontId="4" fillId="0" borderId="0"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left" vertical="center" wrapText="1"/>
    </xf>
    <xf numFmtId="1" fontId="5" fillId="0" borderId="27" xfId="0" applyNumberFormat="1" applyFont="1" applyBorder="1" applyAlignment="1">
      <alignment horizontal="center" vertical="center"/>
    </xf>
    <xf numFmtId="0" fontId="8" fillId="0" borderId="28" xfId="0" applyFont="1" applyBorder="1" applyAlignment="1">
      <alignment horizontal="left" vertical="center" wrapText="1"/>
    </xf>
    <xf numFmtId="0" fontId="5" fillId="0" borderId="0" xfId="0" applyFont="1" applyAlignment="1">
      <alignment vertical="center" wrapText="1"/>
    </xf>
    <xf numFmtId="49" fontId="15" fillId="0" borderId="33" xfId="0" applyNumberFormat="1" applyFont="1" applyBorder="1" applyAlignment="1">
      <alignment vertical="center" wrapText="1"/>
    </xf>
    <xf numFmtId="49" fontId="15" fillId="0" borderId="31" xfId="0" applyNumberFormat="1" applyFont="1" applyBorder="1" applyAlignment="1">
      <alignment vertical="center" wrapText="1"/>
    </xf>
    <xf numFmtId="0" fontId="13" fillId="0" borderId="8" xfId="0" applyFont="1" applyBorder="1"/>
    <xf numFmtId="0" fontId="13" fillId="0" borderId="34" xfId="0" applyFont="1" applyBorder="1"/>
    <xf numFmtId="0" fontId="13" fillId="0" borderId="13" xfId="0" applyFont="1" applyBorder="1"/>
    <xf numFmtId="0" fontId="6" fillId="0" borderId="15" xfId="0" applyFont="1" applyBorder="1"/>
    <xf numFmtId="0" fontId="13" fillId="0" borderId="15" xfId="0" applyFont="1" applyBorder="1"/>
    <xf numFmtId="0" fontId="13" fillId="0" borderId="15" xfId="0" applyFont="1" applyBorder="1" applyAlignment="1">
      <alignment horizontal="center" vertical="center"/>
    </xf>
    <xf numFmtId="166" fontId="6" fillId="0" borderId="15" xfId="0" applyNumberFormat="1" applyFont="1" applyBorder="1"/>
    <xf numFmtId="0" fontId="6" fillId="0" borderId="15" xfId="0" applyFont="1" applyBorder="1" applyAlignment="1">
      <alignment horizontal="center" vertical="center"/>
    </xf>
    <xf numFmtId="1" fontId="10" fillId="0" borderId="15" xfId="7" applyNumberFormat="1" applyFont="1" applyBorder="1" applyAlignment="1">
      <alignment horizontal="left" vertical="center" wrapText="1"/>
    </xf>
    <xf numFmtId="1" fontId="8" fillId="0" borderId="15" xfId="7" applyNumberFormat="1" applyFont="1" applyBorder="1" applyAlignment="1">
      <alignment horizontal="left" vertical="center" wrapText="1"/>
    </xf>
    <xf numFmtId="166" fontId="13" fillId="0" borderId="16" xfId="0" applyNumberFormat="1" applyFont="1" applyBorder="1"/>
    <xf numFmtId="166" fontId="13" fillId="0" borderId="18" xfId="0" applyNumberFormat="1" applyFont="1" applyBorder="1"/>
    <xf numFmtId="166" fontId="13" fillId="0" borderId="7" xfId="0" applyNumberFormat="1" applyFont="1" applyBorder="1"/>
    <xf numFmtId="0" fontId="13" fillId="0" borderId="17" xfId="0" applyFont="1" applyBorder="1" applyAlignment="1">
      <alignment horizontal="center" vertical="center"/>
    </xf>
    <xf numFmtId="1" fontId="10" fillId="0" borderId="17" xfId="7" applyNumberFormat="1" applyFont="1" applyBorder="1" applyAlignment="1">
      <alignment horizontal="left" vertical="center" wrapText="1"/>
    </xf>
    <xf numFmtId="0" fontId="13" fillId="0" borderId="8" xfId="0" applyFont="1" applyBorder="1" applyAlignment="1">
      <alignment horizontal="center"/>
    </xf>
    <xf numFmtId="0" fontId="6" fillId="0" borderId="13" xfId="0" applyFont="1" applyBorder="1" applyAlignment="1">
      <alignment horizontal="center" vertical="center"/>
    </xf>
    <xf numFmtId="1" fontId="10" fillId="0" borderId="13" xfId="7" applyNumberFormat="1" applyFont="1" applyBorder="1" applyAlignment="1">
      <alignment horizontal="left" vertical="center"/>
    </xf>
    <xf numFmtId="44" fontId="6" fillId="0" borderId="15" xfId="0" applyNumberFormat="1" applyFont="1" applyBorder="1"/>
    <xf numFmtId="0" fontId="5" fillId="2" borderId="25" xfId="0" applyFont="1" applyFill="1" applyBorder="1" applyAlignment="1">
      <alignment horizontal="center" vertical="center" wrapText="1"/>
    </xf>
    <xf numFmtId="0" fontId="5" fillId="0" borderId="28" xfId="0" applyFont="1" applyBorder="1" applyAlignment="1">
      <alignment horizontal="center" vertical="center"/>
    </xf>
    <xf numFmtId="1" fontId="8" fillId="0" borderId="27" xfId="0" applyNumberFormat="1" applyFont="1" applyBorder="1" applyAlignment="1">
      <alignment horizontal="center" vertical="center"/>
    </xf>
    <xf numFmtId="0" fontId="8" fillId="0" borderId="27" xfId="0" applyFont="1" applyBorder="1" applyAlignment="1">
      <alignment horizontal="center" vertical="center"/>
    </xf>
    <xf numFmtId="2" fontId="8" fillId="0" borderId="27" xfId="0" applyNumberFormat="1" applyFont="1" applyBorder="1" applyAlignment="1">
      <alignment horizontal="center" vertical="center"/>
    </xf>
    <xf numFmtId="0" fontId="8" fillId="0" borderId="26" xfId="0" applyFont="1" applyBorder="1" applyAlignment="1">
      <alignment horizontal="center" vertical="center"/>
    </xf>
    <xf numFmtId="0" fontId="10" fillId="2" borderId="19"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20" xfId="0" applyFont="1" applyFill="1" applyBorder="1" applyAlignment="1">
      <alignment horizontal="center" vertical="center" wrapText="1"/>
    </xf>
    <xf numFmtId="44" fontId="10" fillId="2" borderId="8" xfId="0" applyNumberFormat="1" applyFont="1" applyFill="1" applyBorder="1" applyAlignment="1">
      <alignment horizontal="center" vertical="center" wrapText="1"/>
    </xf>
    <xf numFmtId="44" fontId="10" fillId="2" borderId="9" xfId="0" applyNumberFormat="1" applyFont="1" applyFill="1" applyBorder="1" applyAlignment="1">
      <alignment horizontal="center" vertical="center" wrapText="1"/>
    </xf>
    <xf numFmtId="44" fontId="10" fillId="0" borderId="8" xfId="9" applyNumberFormat="1" applyFont="1" applyBorder="1" applyAlignment="1">
      <alignment horizontal="right" vertical="center"/>
    </xf>
    <xf numFmtId="0" fontId="5" fillId="0" borderId="0" xfId="0" applyFont="1" applyAlignment="1">
      <alignment vertical="center"/>
    </xf>
    <xf numFmtId="0" fontId="5" fillId="0" borderId="0" xfId="0" applyFont="1" applyAlignment="1">
      <alignment horizontal="center" vertical="center"/>
    </xf>
    <xf numFmtId="0" fontId="7" fillId="0" borderId="0" xfId="0" applyFont="1" applyAlignment="1">
      <alignment horizontal="center" vertical="center"/>
    </xf>
    <xf numFmtId="0" fontId="5" fillId="0" borderId="23" xfId="0" applyFont="1" applyBorder="1" applyAlignment="1">
      <alignment vertical="center"/>
    </xf>
    <xf numFmtId="0" fontId="5" fillId="0" borderId="24" xfId="0" applyFont="1" applyBorder="1" applyAlignment="1">
      <alignment vertical="center"/>
    </xf>
    <xf numFmtId="0" fontId="8" fillId="2" borderId="12" xfId="0" applyFont="1" applyFill="1" applyBorder="1" applyAlignment="1">
      <alignment horizontal="center" wrapText="1"/>
    </xf>
    <xf numFmtId="0" fontId="8" fillId="2" borderId="12" xfId="0" applyFont="1" applyFill="1" applyBorder="1" applyAlignment="1">
      <alignment horizontal="left" wrapText="1"/>
    </xf>
    <xf numFmtId="0" fontId="5" fillId="0" borderId="0" xfId="0" applyFont="1" applyAlignment="1">
      <alignment horizontal="center" vertical="center" wrapText="1"/>
    </xf>
    <xf numFmtId="0" fontId="8" fillId="2" borderId="14" xfId="0" applyFont="1" applyFill="1" applyBorder="1" applyAlignment="1">
      <alignment horizontal="center" wrapText="1"/>
    </xf>
    <xf numFmtId="0" fontId="10" fillId="2" borderId="14" xfId="0" applyFont="1" applyFill="1" applyBorder="1" applyAlignment="1">
      <alignment horizontal="left" wrapText="1"/>
    </xf>
    <xf numFmtId="0" fontId="8" fillId="2" borderId="14" xfId="0" applyFont="1" applyFill="1" applyBorder="1" applyAlignment="1">
      <alignment horizontal="left" wrapText="1"/>
    </xf>
    <xf numFmtId="0" fontId="8" fillId="2" borderId="14" xfId="0" applyFont="1" applyFill="1" applyBorder="1" applyAlignment="1">
      <alignment horizontal="center" vertical="center" wrapText="1"/>
    </xf>
    <xf numFmtId="168" fontId="5" fillId="0" borderId="0" xfId="0" applyNumberFormat="1" applyFont="1" applyAlignment="1">
      <alignment horizontal="center" vertical="center" wrapText="1"/>
    </xf>
    <xf numFmtId="0" fontId="8" fillId="2" borderId="19" xfId="0" applyFont="1" applyFill="1" applyBorder="1" applyAlignment="1">
      <alignment horizontal="center" wrapText="1"/>
    </xf>
    <xf numFmtId="0" fontId="5" fillId="0" borderId="0" xfId="0" applyFont="1" applyAlignment="1">
      <alignment horizontal="left" vertical="center"/>
    </xf>
    <xf numFmtId="44" fontId="7" fillId="0" borderId="0" xfId="0" applyNumberFormat="1" applyFont="1" applyAlignment="1">
      <alignment horizontal="right" vertical="center"/>
    </xf>
    <xf numFmtId="44" fontId="4" fillId="2" borderId="9" xfId="0" applyNumberFormat="1" applyFont="1" applyFill="1" applyBorder="1" applyAlignment="1">
      <alignment horizontal="center" vertical="center" wrapText="1"/>
    </xf>
    <xf numFmtId="44" fontId="4" fillId="2" borderId="8" xfId="0" applyNumberFormat="1" applyFont="1" applyFill="1" applyBorder="1" applyAlignment="1">
      <alignment horizontal="center" vertical="center" wrapText="1"/>
    </xf>
    <xf numFmtId="44" fontId="8" fillId="2" borderId="12" xfId="0" applyNumberFormat="1" applyFont="1" applyFill="1" applyBorder="1" applyAlignment="1">
      <alignment horizontal="right" wrapText="1"/>
    </xf>
    <xf numFmtId="44" fontId="8" fillId="2" borderId="34" xfId="0" applyNumberFormat="1" applyFont="1" applyFill="1" applyBorder="1" applyAlignment="1">
      <alignment horizontal="right" wrapText="1"/>
    </xf>
    <xf numFmtId="44" fontId="8" fillId="2" borderId="14" xfId="0" applyNumberFormat="1" applyFont="1" applyFill="1" applyBorder="1" applyAlignment="1">
      <alignment horizontal="right" wrapText="1"/>
    </xf>
    <xf numFmtId="44" fontId="8" fillId="2" borderId="15" xfId="0" applyNumberFormat="1" applyFont="1" applyFill="1" applyBorder="1" applyAlignment="1">
      <alignment horizontal="right" wrapText="1"/>
    </xf>
    <xf numFmtId="44" fontId="10" fillId="2" borderId="8" xfId="0" applyNumberFormat="1" applyFont="1" applyFill="1" applyBorder="1" applyAlignment="1">
      <alignment horizontal="right" wrapText="1"/>
    </xf>
    <xf numFmtId="0" fontId="8" fillId="0" borderId="0" xfId="0" applyFont="1" applyAlignment="1">
      <alignment horizontal="left" vertical="center"/>
    </xf>
    <xf numFmtId="0" fontId="8" fillId="0" borderId="0" xfId="0" applyFont="1" applyAlignment="1">
      <alignment horizontal="center" vertical="center"/>
    </xf>
    <xf numFmtId="0" fontId="8" fillId="2" borderId="0" xfId="0" applyFont="1" applyFill="1" applyAlignment="1">
      <alignment horizontal="center" vertical="center"/>
    </xf>
    <xf numFmtId="0" fontId="8" fillId="2" borderId="0" xfId="0" applyFont="1" applyFill="1" applyAlignment="1">
      <alignment vertical="center" wrapText="1"/>
    </xf>
    <xf numFmtId="0" fontId="19" fillId="2" borderId="0" xfId="0" applyFont="1" applyFill="1" applyAlignment="1">
      <alignment horizontal="left" vertical="center"/>
    </xf>
    <xf numFmtId="0" fontId="19" fillId="2" borderId="0" xfId="0" applyFont="1" applyFill="1" applyAlignment="1">
      <alignment horizontal="left"/>
    </xf>
    <xf numFmtId="44" fontId="8" fillId="2" borderId="0" xfId="0" applyNumberFormat="1" applyFont="1" applyFill="1" applyAlignment="1">
      <alignment horizontal="left"/>
    </xf>
    <xf numFmtId="0" fontId="8" fillId="0" borderId="0" xfId="0" applyFont="1" applyAlignment="1">
      <alignment vertical="center"/>
    </xf>
    <xf numFmtId="0" fontId="8" fillId="0" borderId="37" xfId="0" applyFont="1" applyBorder="1" applyAlignment="1">
      <alignment horizontal="center" vertical="center"/>
    </xf>
    <xf numFmtId="0" fontId="18" fillId="0" borderId="37" xfId="0" applyFont="1" applyBorder="1" applyAlignment="1">
      <alignment horizontal="center" vertical="center"/>
    </xf>
    <xf numFmtId="0" fontId="10" fillId="0" borderId="37" xfId="0" applyFont="1" applyBorder="1" applyAlignment="1">
      <alignment horizontal="center" vertical="center"/>
    </xf>
    <xf numFmtId="44" fontId="10" fillId="0" borderId="37" xfId="0" applyNumberFormat="1" applyFont="1" applyBorder="1" applyAlignment="1">
      <alignment horizontal="right" vertical="center"/>
    </xf>
    <xf numFmtId="0" fontId="8" fillId="2" borderId="13" xfId="0" applyFont="1" applyFill="1" applyBorder="1" applyAlignment="1">
      <alignment horizontal="center" vertical="center"/>
    </xf>
    <xf numFmtId="0" fontId="10" fillId="2" borderId="13" xfId="0" applyFont="1" applyFill="1" applyBorder="1" applyAlignment="1">
      <alignment wrapText="1"/>
    </xf>
    <xf numFmtId="0" fontId="8" fillId="2" borderId="13" xfId="0" applyFont="1" applyFill="1" applyBorder="1" applyAlignment="1">
      <alignment horizontal="center" wrapText="1"/>
    </xf>
    <xf numFmtId="44" fontId="8" fillId="2" borderId="13" xfId="8" applyNumberFormat="1" applyFont="1" applyFill="1" applyBorder="1" applyAlignment="1">
      <alignment horizontal="center" wrapText="1"/>
    </xf>
    <xf numFmtId="0" fontId="10" fillId="0" borderId="0" xfId="0" applyFont="1" applyAlignment="1">
      <alignment horizontal="center" vertical="center" wrapText="1"/>
    </xf>
    <xf numFmtId="0" fontId="10" fillId="2" borderId="15" xfId="0" applyFont="1" applyFill="1" applyBorder="1" applyAlignment="1">
      <alignment wrapText="1"/>
    </xf>
    <xf numFmtId="0" fontId="8" fillId="2" borderId="15" xfId="0" applyFont="1" applyFill="1" applyBorder="1" applyAlignment="1">
      <alignment wrapText="1"/>
    </xf>
    <xf numFmtId="0" fontId="8" fillId="2" borderId="13" xfId="0" applyFont="1" applyFill="1" applyBorder="1" applyAlignment="1">
      <alignment horizontal="center" vertical="center" wrapText="1"/>
    </xf>
    <xf numFmtId="44" fontId="8" fillId="2" borderId="13" xfId="8" applyNumberFormat="1" applyFont="1" applyFill="1" applyBorder="1" applyAlignment="1">
      <alignment horizontal="center" vertical="center" wrapText="1"/>
    </xf>
    <xf numFmtId="44" fontId="10" fillId="0" borderId="0" xfId="0" applyNumberFormat="1" applyFont="1" applyAlignment="1">
      <alignment horizontal="center" vertical="center" wrapText="1"/>
    </xf>
    <xf numFmtId="0" fontId="8" fillId="2" borderId="18" xfId="0" applyFont="1" applyFill="1" applyBorder="1" applyAlignment="1">
      <alignment horizontal="center" vertical="center"/>
    </xf>
    <xf numFmtId="0" fontId="8" fillId="2" borderId="18" xfId="0" applyFont="1" applyFill="1" applyBorder="1" applyAlignment="1">
      <alignment horizontal="center" wrapText="1"/>
    </xf>
    <xf numFmtId="0" fontId="8" fillId="0" borderId="30" xfId="0" applyFont="1" applyBorder="1" applyAlignment="1">
      <alignment horizontal="center" vertical="center"/>
    </xf>
    <xf numFmtId="0" fontId="8" fillId="0" borderId="35" xfId="0" applyFont="1" applyBorder="1" applyAlignment="1">
      <alignment horizontal="center" vertical="center"/>
    </xf>
    <xf numFmtId="0" fontId="8" fillId="0" borderId="0" xfId="0" applyFont="1" applyAlignment="1">
      <alignment vertical="center" wrapText="1"/>
    </xf>
    <xf numFmtId="0" fontId="19" fillId="0" borderId="0" xfId="0" applyFont="1" applyAlignment="1">
      <alignment horizontal="left" vertical="center"/>
    </xf>
    <xf numFmtId="0" fontId="19" fillId="0" borderId="0" xfId="0" applyFont="1" applyAlignment="1">
      <alignment horizontal="left"/>
    </xf>
    <xf numFmtId="44" fontId="8" fillId="0" borderId="0" xfId="0" applyNumberFormat="1" applyFont="1" applyAlignment="1">
      <alignment horizontal="left"/>
    </xf>
    <xf numFmtId="0" fontId="8" fillId="0" borderId="0" xfId="0" applyFont="1"/>
    <xf numFmtId="0" fontId="10" fillId="0" borderId="0" xfId="0" applyFont="1" applyAlignment="1">
      <alignment vertical="center" wrapText="1"/>
    </xf>
    <xf numFmtId="0" fontId="19" fillId="0" borderId="0" xfId="0" applyFont="1" applyAlignment="1">
      <alignment vertical="center"/>
    </xf>
    <xf numFmtId="0" fontId="8" fillId="0" borderId="0" xfId="0" applyFont="1" applyAlignment="1">
      <alignment horizontal="center"/>
    </xf>
    <xf numFmtId="44" fontId="8" fillId="0" borderId="0" xfId="0" applyNumberFormat="1" applyFont="1" applyAlignment="1">
      <alignment horizontal="center"/>
    </xf>
    <xf numFmtId="0" fontId="8" fillId="0" borderId="5" xfId="0" applyFont="1" applyBorder="1" applyAlignment="1">
      <alignment vertical="center" wrapText="1"/>
    </xf>
    <xf numFmtId="0" fontId="8" fillId="0" borderId="21" xfId="0" applyFont="1" applyBorder="1" applyAlignment="1">
      <alignment horizontal="center"/>
    </xf>
    <xf numFmtId="44" fontId="8" fillId="0" borderId="21" xfId="0" applyNumberFormat="1" applyFont="1" applyBorder="1" applyAlignment="1">
      <alignment horizontal="center"/>
    </xf>
    <xf numFmtId="0" fontId="8" fillId="0" borderId="6" xfId="0" applyFont="1" applyBorder="1" applyAlignment="1">
      <alignment vertical="center" wrapText="1"/>
    </xf>
    <xf numFmtId="0" fontId="8" fillId="0" borderId="1" xfId="0" applyFont="1" applyBorder="1" applyAlignment="1">
      <alignment horizontal="center" vertical="center"/>
    </xf>
    <xf numFmtId="0" fontId="10" fillId="0" borderId="2" xfId="0" applyFont="1" applyBorder="1" applyAlignment="1">
      <alignment vertical="center" wrapText="1"/>
    </xf>
    <xf numFmtId="0" fontId="19" fillId="0" borderId="2" xfId="0" applyFont="1" applyBorder="1" applyAlignment="1">
      <alignment vertical="center"/>
    </xf>
    <xf numFmtId="0" fontId="8" fillId="0" borderId="4" xfId="0" applyFont="1" applyBorder="1" applyAlignment="1">
      <alignment horizontal="center" vertical="center"/>
    </xf>
    <xf numFmtId="0" fontId="20" fillId="0" borderId="0" xfId="0" applyFont="1" applyAlignment="1">
      <alignment horizontal="center" vertical="center" wrapText="1"/>
    </xf>
    <xf numFmtId="0" fontId="21" fillId="0" borderId="0" xfId="0" applyFont="1" applyAlignment="1">
      <alignment horizontal="center" vertical="center" wrapText="1"/>
    </xf>
    <xf numFmtId="0" fontId="10" fillId="0" borderId="21" xfId="0" applyFont="1" applyBorder="1" applyAlignment="1">
      <alignment horizontal="center"/>
    </xf>
    <xf numFmtId="44" fontId="10" fillId="0" borderId="21" xfId="0" applyNumberFormat="1" applyFont="1" applyBorder="1" applyAlignment="1">
      <alignment horizontal="center"/>
    </xf>
    <xf numFmtId="0" fontId="10" fillId="0" borderId="0" xfId="0" applyFont="1" applyAlignment="1">
      <alignment horizontal="center" vertical="center"/>
    </xf>
    <xf numFmtId="0" fontId="8" fillId="0" borderId="36" xfId="0" applyFont="1" applyBorder="1" applyAlignment="1">
      <alignment horizontal="center"/>
    </xf>
    <xf numFmtId="44" fontId="8" fillId="0" borderId="36" xfId="0" applyNumberFormat="1" applyFont="1" applyBorder="1" applyAlignment="1">
      <alignment horizontal="center"/>
    </xf>
    <xf numFmtId="0" fontId="8" fillId="0" borderId="0" xfId="0" applyFont="1" applyBorder="1" applyAlignment="1">
      <alignment horizontal="center"/>
    </xf>
    <xf numFmtId="44" fontId="8" fillId="0" borderId="0" xfId="0" applyNumberFormat="1" applyFont="1" applyBorder="1" applyAlignment="1">
      <alignment horizontal="center"/>
    </xf>
    <xf numFmtId="0" fontId="10" fillId="0" borderId="11"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wrapText="1"/>
    </xf>
    <xf numFmtId="44" fontId="10" fillId="0" borderId="11" xfId="10" applyNumberFormat="1" applyFont="1" applyFill="1" applyBorder="1" applyAlignment="1">
      <alignment horizontal="center" wrapText="1"/>
    </xf>
    <xf numFmtId="0" fontId="8" fillId="0" borderId="0" xfId="0" applyFont="1" applyFill="1" applyAlignment="1">
      <alignment vertical="center"/>
    </xf>
    <xf numFmtId="44" fontId="8" fillId="2" borderId="13" xfId="0" applyNumberFormat="1" applyFont="1" applyFill="1" applyBorder="1" applyAlignment="1">
      <alignment horizontal="center" wrapText="1"/>
    </xf>
    <xf numFmtId="0" fontId="8" fillId="2" borderId="15" xfId="0" applyFont="1" applyFill="1" applyBorder="1" applyAlignment="1">
      <alignment horizontal="center" vertical="center"/>
    </xf>
    <xf numFmtId="0" fontId="8" fillId="2" borderId="15" xfId="0" applyFont="1" applyFill="1" applyBorder="1" applyAlignment="1">
      <alignment horizontal="center" wrapText="1"/>
    </xf>
    <xf numFmtId="0" fontId="10" fillId="0" borderId="15" xfId="0" applyFont="1" applyBorder="1" applyAlignment="1">
      <alignment horizontal="left" vertical="center" wrapText="1"/>
    </xf>
    <xf numFmtId="49" fontId="8" fillId="2" borderId="15" xfId="0" applyNumberFormat="1" applyFont="1" applyFill="1" applyBorder="1" applyAlignment="1">
      <alignment horizontal="center" vertical="center"/>
    </xf>
    <xf numFmtId="0" fontId="8" fillId="2" borderId="0" xfId="0" applyFont="1" applyFill="1" applyAlignment="1">
      <alignment vertical="center"/>
    </xf>
    <xf numFmtId="0" fontId="8" fillId="2" borderId="0" xfId="0" applyFont="1" applyFill="1" applyAlignment="1">
      <alignment horizontal="left" wrapText="1"/>
    </xf>
    <xf numFmtId="0" fontId="14" fillId="2" borderId="0" xfId="0" applyFont="1" applyFill="1" applyAlignment="1">
      <alignment horizontal="left"/>
    </xf>
    <xf numFmtId="0" fontId="8" fillId="2" borderId="12" xfId="0" applyFont="1" applyFill="1" applyBorder="1" applyAlignment="1">
      <alignment horizontal="left" wrapText="1" indent="1"/>
    </xf>
    <xf numFmtId="165" fontId="8" fillId="2" borderId="14" xfId="2" applyNumberFormat="1" applyFont="1" applyFill="1" applyBorder="1" applyAlignment="1" applyProtection="1">
      <alignment horizontal="left" vertical="center"/>
    </xf>
    <xf numFmtId="0" fontId="8" fillId="2" borderId="0" xfId="0" applyFont="1" applyFill="1" applyAlignment="1">
      <alignment horizontal="left" vertical="center"/>
    </xf>
    <xf numFmtId="0" fontId="8" fillId="2" borderId="0" xfId="0" applyFont="1" applyFill="1" applyAlignment="1">
      <alignment horizontal="center"/>
    </xf>
    <xf numFmtId="44" fontId="8" fillId="2" borderId="0" xfId="10" applyNumberFormat="1" applyFont="1" applyFill="1" applyBorder="1" applyAlignment="1">
      <alignment horizontal="center"/>
    </xf>
    <xf numFmtId="44" fontId="8" fillId="0" borderId="0" xfId="10" applyNumberFormat="1" applyFont="1" applyFill="1" applyBorder="1" applyAlignment="1">
      <alignment horizontal="center"/>
    </xf>
    <xf numFmtId="44" fontId="10" fillId="2" borderId="43" xfId="11" applyNumberFormat="1" applyFont="1" applyFill="1" applyBorder="1" applyAlignment="1">
      <alignment horizontal="right"/>
    </xf>
    <xf numFmtId="0" fontId="8" fillId="2" borderId="8" xfId="0" applyFont="1" applyFill="1" applyBorder="1" applyAlignment="1">
      <alignment horizontal="center" vertical="center" wrapText="1"/>
    </xf>
    <xf numFmtId="44" fontId="8" fillId="2" borderId="14" xfId="0" applyNumberFormat="1" applyFont="1" applyFill="1" applyBorder="1" applyAlignment="1" applyProtection="1">
      <alignment horizontal="right" wrapText="1"/>
      <protection locked="0"/>
    </xf>
    <xf numFmtId="44" fontId="8" fillId="2" borderId="13" xfId="8" applyNumberFormat="1" applyFont="1" applyFill="1" applyBorder="1" applyAlignment="1" applyProtection="1">
      <alignment horizontal="center" wrapText="1"/>
      <protection locked="0"/>
    </xf>
    <xf numFmtId="44" fontId="8" fillId="2" borderId="13" xfId="8" applyNumberFormat="1" applyFont="1" applyFill="1" applyBorder="1" applyAlignment="1" applyProtection="1">
      <alignment horizontal="center" vertical="center" wrapText="1"/>
      <protection locked="0"/>
    </xf>
    <xf numFmtId="44" fontId="8" fillId="2" borderId="13" xfId="0" applyNumberFormat="1" applyFont="1" applyFill="1" applyBorder="1" applyAlignment="1" applyProtection="1">
      <alignment horizontal="center" wrapText="1"/>
      <protection locked="0"/>
    </xf>
    <xf numFmtId="44" fontId="10" fillId="0" borderId="11" xfId="10" applyNumberFormat="1" applyFont="1" applyFill="1" applyBorder="1" applyAlignment="1" applyProtection="1">
      <alignment horizontal="center" wrapText="1"/>
      <protection locked="0"/>
    </xf>
    <xf numFmtId="44" fontId="5" fillId="0" borderId="0" xfId="0" applyNumberFormat="1" applyFont="1" applyAlignment="1">
      <alignment horizontal="center" vertical="center" wrapText="1"/>
    </xf>
    <xf numFmtId="0" fontId="22" fillId="2" borderId="14" xfId="0" applyFont="1" applyFill="1" applyBorder="1" applyAlignment="1">
      <alignment horizontal="left" wrapText="1"/>
    </xf>
    <xf numFmtId="0" fontId="8" fillId="2" borderId="0" xfId="0" applyFont="1" applyFill="1" applyBorder="1" applyAlignment="1">
      <alignment horizontal="left" wrapText="1"/>
    </xf>
    <xf numFmtId="0" fontId="10" fillId="0" borderId="11"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wrapText="1"/>
    </xf>
    <xf numFmtId="0" fontId="23" fillId="2" borderId="12" xfId="0" applyFont="1" applyFill="1" applyBorder="1" applyAlignment="1">
      <alignment horizontal="center" wrapText="1"/>
    </xf>
    <xf numFmtId="44" fontId="8" fillId="2" borderId="15" xfId="0" applyNumberFormat="1" applyFont="1" applyFill="1" applyBorder="1" applyAlignment="1" applyProtection="1">
      <alignment horizontal="center" wrapText="1"/>
      <protection locked="0"/>
    </xf>
    <xf numFmtId="44" fontId="8" fillId="2" borderId="15" xfId="0" applyNumberFormat="1" applyFont="1" applyFill="1" applyBorder="1" applyAlignment="1">
      <alignment horizontal="center" wrapText="1"/>
    </xf>
    <xf numFmtId="0" fontId="8" fillId="2" borderId="4" xfId="0" applyFont="1" applyFill="1" applyBorder="1" applyAlignment="1">
      <alignment horizontal="left" wrapText="1"/>
    </xf>
    <xf numFmtId="44" fontId="8" fillId="2" borderId="18" xfId="0" applyNumberFormat="1" applyFont="1" applyFill="1" applyBorder="1" applyAlignment="1" applyProtection="1">
      <alignment horizontal="center" wrapText="1"/>
      <protection locked="0"/>
    </xf>
    <xf numFmtId="44" fontId="8" fillId="2" borderId="18" xfId="0" applyNumberFormat="1" applyFont="1" applyFill="1" applyBorder="1" applyAlignment="1">
      <alignment horizontal="center" wrapText="1"/>
    </xf>
    <xf numFmtId="165" fontId="8" fillId="2" borderId="14" xfId="12" applyNumberFormat="1" applyFont="1" applyFill="1" applyBorder="1" applyAlignment="1" applyProtection="1">
      <alignment horizontal="left" vertical="center"/>
    </xf>
    <xf numFmtId="0" fontId="10" fillId="2" borderId="15" xfId="0" applyFont="1" applyFill="1" applyBorder="1" applyAlignment="1">
      <alignment horizontal="left" vertical="center" wrapText="1"/>
    </xf>
    <xf numFmtId="165" fontId="8" fillId="2" borderId="4" xfId="12" applyNumberFormat="1" applyFont="1" applyFill="1" applyBorder="1" applyAlignment="1" applyProtection="1">
      <alignment horizontal="left" vertical="center"/>
    </xf>
    <xf numFmtId="1" fontId="10" fillId="3" borderId="2" xfId="7" applyNumberFormat="1" applyFont="1" applyFill="1" applyBorder="1" applyAlignment="1">
      <alignment horizontal="right" vertical="center"/>
    </xf>
    <xf numFmtId="1" fontId="10" fillId="3" borderId="3" xfId="7" applyNumberFormat="1" applyFont="1" applyFill="1" applyBorder="1" applyAlignment="1">
      <alignment horizontal="right" vertical="center"/>
    </xf>
    <xf numFmtId="1" fontId="10" fillId="3" borderId="0" xfId="7" applyNumberFormat="1" applyFont="1" applyFill="1" applyAlignment="1">
      <alignment horizontal="right" vertical="center"/>
    </xf>
    <xf numFmtId="1" fontId="10" fillId="3" borderId="5" xfId="7" applyNumberFormat="1" applyFont="1" applyFill="1" applyBorder="1" applyAlignment="1">
      <alignment horizontal="right" vertical="center"/>
    </xf>
    <xf numFmtId="49" fontId="13" fillId="0" borderId="32" xfId="0" applyNumberFormat="1" applyFont="1" applyBorder="1" applyAlignment="1">
      <alignment horizontal="center" vertical="center" wrapText="1"/>
    </xf>
    <xf numFmtId="49" fontId="13" fillId="0" borderId="0" xfId="0" applyNumberFormat="1" applyFont="1" applyBorder="1" applyAlignment="1">
      <alignment horizontal="center" vertical="center" wrapText="1"/>
    </xf>
    <xf numFmtId="0" fontId="18" fillId="0" borderId="38" xfId="0" applyFont="1" applyBorder="1" applyAlignment="1">
      <alignment horizontal="center" vertical="center"/>
    </xf>
    <xf numFmtId="0" fontId="18" fillId="0" borderId="2" xfId="0" applyFont="1" applyBorder="1" applyAlignment="1">
      <alignment horizontal="center" vertical="center"/>
    </xf>
    <xf numFmtId="0" fontId="18" fillId="0" borderId="39" xfId="0" applyFont="1" applyBorder="1" applyAlignment="1">
      <alignment horizontal="center" vertical="center"/>
    </xf>
    <xf numFmtId="0" fontId="10" fillId="2" borderId="19" xfId="0" applyFont="1" applyFill="1" applyBorder="1" applyAlignment="1">
      <alignment horizontal="left" wrapText="1"/>
    </xf>
    <xf numFmtId="0" fontId="10" fillId="2" borderId="20" xfId="0" applyFont="1" applyFill="1" applyBorder="1" applyAlignment="1">
      <alignment horizontal="left" wrapText="1"/>
    </xf>
    <xf numFmtId="0" fontId="10" fillId="2" borderId="9" xfId="0" applyFont="1" applyFill="1" applyBorder="1" applyAlignment="1">
      <alignment horizontal="left" wrapText="1"/>
    </xf>
    <xf numFmtId="0" fontId="4" fillId="0" borderId="40" xfId="0" applyFont="1" applyFill="1" applyBorder="1" applyAlignment="1" applyProtection="1">
      <alignment horizontal="center" vertical="center"/>
    </xf>
    <xf numFmtId="0" fontId="4" fillId="0" borderId="41" xfId="0" applyFont="1" applyFill="1" applyBorder="1" applyAlignment="1" applyProtection="1">
      <alignment horizontal="center" vertical="center"/>
    </xf>
    <xf numFmtId="0" fontId="4" fillId="0" borderId="42" xfId="0" applyFont="1" applyFill="1" applyBorder="1" applyAlignment="1" applyProtection="1">
      <alignment horizontal="center" vertical="center"/>
    </xf>
    <xf numFmtId="0" fontId="18" fillId="0" borderId="0" xfId="0" applyFont="1" applyFill="1" applyBorder="1" applyAlignment="1" applyProtection="1">
      <alignment horizontal="center" vertical="center" wrapText="1"/>
    </xf>
    <xf numFmtId="49" fontId="13" fillId="2" borderId="19" xfId="0" applyNumberFormat="1" applyFont="1" applyFill="1" applyBorder="1" applyAlignment="1">
      <alignment horizontal="left" vertical="center" wrapText="1"/>
    </xf>
    <xf numFmtId="49" fontId="13" fillId="2" borderId="20" xfId="0" applyNumberFormat="1" applyFont="1" applyFill="1" applyBorder="1" applyAlignment="1">
      <alignment horizontal="left" vertical="center" wrapText="1"/>
    </xf>
    <xf numFmtId="49" fontId="13" fillId="2" borderId="9" xfId="0" applyNumberFormat="1" applyFont="1" applyFill="1" applyBorder="1" applyAlignment="1">
      <alignment horizontal="left" vertical="center" wrapText="1"/>
    </xf>
  </cellXfs>
  <cellStyles count="13">
    <cellStyle name="Comma 2" xfId="1" xr:uid="{00000000-0005-0000-0000-000001000000}"/>
    <cellStyle name="Comma 2 5" xfId="11" xr:uid="{6D027E85-17F1-48FE-995C-942C1DFF4722}"/>
    <cellStyle name="Comma 3" xfId="4" xr:uid="{00000000-0005-0000-0000-000002000000}"/>
    <cellStyle name="Comma 4" xfId="8" xr:uid="{8FCADAEF-E794-49EB-9562-22441ACCB281}"/>
    <cellStyle name="Currency 2" xfId="10" xr:uid="{0FB6FB2E-9BF9-4390-8746-62DCF00E0D7E}"/>
    <cellStyle name="Normal" xfId="0" builtinId="0"/>
    <cellStyle name="Normal 2" xfId="3" xr:uid="{00000000-0005-0000-0000-000005000000}"/>
    <cellStyle name="Normal 29" xfId="7" xr:uid="{B24193EF-1277-4F6D-B1CE-6D6BED931FBB}"/>
    <cellStyle name="Normal 3" xfId="6" xr:uid="{23026EF8-7791-4D51-8AAB-AF653AA9AF80}"/>
    <cellStyle name="Normal 3 2" xfId="9" xr:uid="{62BF43CA-5C50-4FD4-BD0F-2C09C883CA7A}"/>
    <cellStyle name="Normal 4" xfId="5" xr:uid="{CB9C674F-EC58-4AA1-B9A8-116B26CB8766}"/>
    <cellStyle name="Normal_C2-b" xfId="12" xr:uid="{125D3A32-5B23-4DA1-8A4D-02036DC2F625}"/>
    <cellStyle name="Normal_C3-b+c" xfId="2"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SOFFICE/EXCEL/PROJECTS/MERENSKY/ENQ.DOC/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ATA\Majuba\Stacker%20Evaluation\Krupp\300-720%20HCS%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MSOFFICE\EXCEL\PROJECTS\MERENSKY\ENQ.DOC\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niversaljhb01\Users\Documents%20and%20Settings\KOreilly\Local%20Settings\Temporary%20Internet%20Files\OLK5\Current%20Work%20Files\Raw%20Materials\20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ATA/Grootvlei/Tenders/Honeywell/Honeywell%20Excel%20files/2.9%20Schedule%20of%20Forecast%20Rate%20of%20Invoicin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ATA\Majuba\Stacker%20Evaluation\Krupp\QS%20Info.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Proposals/Tenders/AUT05-335%20-%20Grootvlei%20Turbine%20C&amp;I/COST%20CALC/Changed%20by%20Des%20-%20Final_Price_Schmadl_to_DES_GVL%20047%20Turb%20Mod%20Activity%20Schedule%20and%20Prices_DE_05-07-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Lar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CF"/>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AT COMPLETION"/>
      <sheetName val="Progress Tables"/>
      <sheetName val="Progress Curve"/>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_Unit 1 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sheetData sheetId="23"/>
      <sheetData sheetId="24"/>
      <sheetData sheetId="25">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CF"/>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3"/>
      <sheetName val="2002"/>
      <sheetName val="2001"/>
      <sheetName val="DataIn"/>
      <sheetName val="Sundry"/>
      <sheetName val="Sheet"/>
      <sheetName val="Vendor_accounts_&amp;_sites"/>
    </sheetNames>
    <sheetDataSet>
      <sheetData sheetId="0"/>
      <sheetData sheetId="1"/>
      <sheetData sheetId="2">
        <row r="8">
          <cell r="B8" t="str">
            <v>Metric</v>
          </cell>
        </row>
        <row r="9">
          <cell r="A9" t="str">
            <v>Month</v>
          </cell>
          <cell r="B9" t="str">
            <v>Ton</v>
          </cell>
        </row>
        <row r="10">
          <cell r="A10" t="str">
            <v>JAN</v>
          </cell>
          <cell r="B10">
            <v>14145.71</v>
          </cell>
        </row>
        <row r="11">
          <cell r="A11" t="str">
            <v>FEB</v>
          </cell>
          <cell r="B11">
            <v>13893.95</v>
          </cell>
        </row>
        <row r="12">
          <cell r="A12" t="str">
            <v>MAR</v>
          </cell>
          <cell r="B12">
            <v>13783.77</v>
          </cell>
        </row>
        <row r="13">
          <cell r="A13" t="str">
            <v>APR</v>
          </cell>
          <cell r="B13">
            <v>13686.4</v>
          </cell>
        </row>
        <row r="14">
          <cell r="A14" t="str">
            <v>MAY</v>
          </cell>
          <cell r="B14">
            <v>13439.25</v>
          </cell>
        </row>
        <row r="15">
          <cell r="A15" t="str">
            <v>JUNE</v>
          </cell>
          <cell r="B15">
            <v>13398.8</v>
          </cell>
        </row>
        <row r="16">
          <cell r="A16" t="str">
            <v>JULY</v>
          </cell>
          <cell r="B16">
            <v>12949.4</v>
          </cell>
        </row>
      </sheetData>
      <sheetData sheetId="3" refreshError="1"/>
      <sheetData sheetId="4" refreshError="1"/>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s"/>
      <sheetName val="Re"/>
      <sheetName val="1999 PLAN"/>
      <sheetName val="Turbine Tender 3 Unit base (2)"/>
      <sheetName val="CPA Formulae"/>
      <sheetName val="Detail"/>
      <sheetName val="FLOW_3.XLS"/>
      <sheetName val="Qm"/>
      <sheetName val="C"/>
      <sheetName val="1999_PLAN"/>
      <sheetName val="Turbine_Tender_3_Unit_base_(2)"/>
      <sheetName val="CPA_Formulae"/>
      <sheetName val="FLOW_3_XLS"/>
      <sheetName val="Econ_monthly_"/>
      <sheetName val="Rates"/>
      <sheetName val="Cu drop list"/>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Forecast Rate of Invoicing"/>
      <sheetName val="Unit1"/>
      <sheetName val="Unit2"/>
      <sheetName val="Unit3"/>
      <sheetName val="Unit4"/>
      <sheetName val="Unit5"/>
      <sheetName val="Unit6"/>
      <sheetName val="CommonPlant"/>
    </sheetNames>
    <sheetDataSet>
      <sheetData sheetId="0" refreshError="1"/>
      <sheetData sheetId="1">
        <row r="19">
          <cell r="J19">
            <v>11837.8</v>
          </cell>
        </row>
        <row r="65">
          <cell r="J65">
            <v>11837.8</v>
          </cell>
        </row>
        <row r="88">
          <cell r="J88">
            <v>11837.8</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cell r="K129">
            <v>3851832.5</v>
          </cell>
        </row>
        <row r="130">
          <cell r="I130">
            <v>0</v>
          </cell>
        </row>
        <row r="131">
          <cell r="I131">
            <v>0</v>
          </cell>
        </row>
        <row r="132">
          <cell r="I132">
            <v>0</v>
          </cell>
        </row>
        <row r="133">
          <cell r="I133">
            <v>0</v>
          </cell>
        </row>
        <row r="134">
          <cell r="I134">
            <v>0</v>
          </cell>
        </row>
        <row r="135">
          <cell r="I135">
            <v>0</v>
          </cell>
        </row>
        <row r="173">
          <cell r="K173">
            <v>3500813</v>
          </cell>
        </row>
        <row r="202">
          <cell r="K202">
            <v>263824.15000000002</v>
          </cell>
        </row>
        <row r="229">
          <cell r="K229">
            <v>105529.67</v>
          </cell>
        </row>
        <row r="234">
          <cell r="K234">
            <v>22400</v>
          </cell>
        </row>
        <row r="236">
          <cell r="K236">
            <v>454154</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63">
          <cell r="J463">
            <v>1229.78</v>
          </cell>
        </row>
        <row r="481">
          <cell r="K481">
            <v>2800415.9318181816</v>
          </cell>
          <cell r="O481">
            <v>823681.17045454553</v>
          </cell>
        </row>
        <row r="487">
          <cell r="K487">
            <v>25542.045454545456</v>
          </cell>
          <cell r="O487">
            <v>9496.5909090909099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8">
          <cell r="P518">
            <v>96.590909090909093</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315.81</v>
          </cell>
          <cell r="J578">
            <v>1680</v>
          </cell>
          <cell r="K578">
            <v>15206.362727272728</v>
          </cell>
          <cell r="L578">
            <v>1052.69</v>
          </cell>
          <cell r="N578">
            <v>140</v>
          </cell>
          <cell r="O578">
            <v>3568.5113636363635</v>
          </cell>
          <cell r="P578">
            <v>376.59090909090912</v>
          </cell>
        </row>
        <row r="579">
          <cell r="K579">
            <v>0</v>
          </cell>
          <cell r="O579">
            <v>0</v>
          </cell>
        </row>
        <row r="580">
          <cell r="I580">
            <v>378.24</v>
          </cell>
          <cell r="J580">
            <v>1680</v>
          </cell>
          <cell r="K580">
            <v>17016.762727272726</v>
          </cell>
          <cell r="L580">
            <v>1260</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2331.52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38260.98863636364</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4597.4399999999996</v>
          </cell>
          <cell r="L641">
            <v>229.87</v>
          </cell>
          <cell r="O641">
            <v>0</v>
          </cell>
        </row>
        <row r="642">
          <cell r="K642">
            <v>6379.943181818182</v>
          </cell>
          <cell r="O642">
            <v>1182.5909090909092</v>
          </cell>
          <cell r="P642">
            <v>96.590909090909093</v>
          </cell>
        </row>
        <row r="643">
          <cell r="K643">
            <v>0</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4259.26</v>
          </cell>
          <cell r="L681">
            <v>222.71</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12481.977272727272</v>
          </cell>
          <cell r="O734">
            <v>1891.2386363636363</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12852.75</v>
          </cell>
          <cell r="O738">
            <v>2008.7727272727273</v>
          </cell>
          <cell r="P738">
            <v>96.590909090909093</v>
          </cell>
        </row>
        <row r="739">
          <cell r="K739">
            <v>0</v>
          </cell>
          <cell r="O739">
            <v>0</v>
          </cell>
        </row>
        <row r="740">
          <cell r="K740">
            <v>13351.056818181818</v>
          </cell>
          <cell r="O740">
            <v>2481.431818181818</v>
          </cell>
          <cell r="P740">
            <v>96.590909090909093</v>
          </cell>
        </row>
        <row r="742">
          <cell r="K742">
            <v>12948.272727272726</v>
          </cell>
          <cell r="O742">
            <v>2171.590909090909</v>
          </cell>
          <cell r="P742">
            <v>96.590909090909093</v>
          </cell>
        </row>
        <row r="743">
          <cell r="K743">
            <v>0</v>
          </cell>
          <cell r="O743">
            <v>0</v>
          </cell>
        </row>
        <row r="744">
          <cell r="K744">
            <v>13187.193181818182</v>
          </cell>
          <cell r="O744">
            <v>2441.6590909090905</v>
          </cell>
          <cell r="P744">
            <v>96.590909090909093</v>
          </cell>
        </row>
        <row r="746">
          <cell r="K746">
            <v>12948.272727272726</v>
          </cell>
          <cell r="O746">
            <v>2171.590909090909</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14451.318181818182</v>
          </cell>
          <cell r="O762">
            <v>2928.125</v>
          </cell>
          <cell r="P762">
            <v>96.590909090909093</v>
          </cell>
        </row>
        <row r="763">
          <cell r="K763">
            <v>0</v>
          </cell>
          <cell r="O763">
            <v>0</v>
          </cell>
        </row>
        <row r="764">
          <cell r="K764">
            <v>2161.2727272727275</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474.69318181818181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2">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3">
          <cell r="J303">
            <v>1230.5178679999999</v>
          </cell>
        </row>
        <row r="309">
          <cell r="J309">
            <v>1230.5178679999999</v>
          </cell>
        </row>
        <row r="311">
          <cell r="J311">
            <v>1230.5178679999999</v>
          </cell>
        </row>
        <row r="317">
          <cell r="J317">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81">
          <cell r="K481">
            <v>2629972.5227272729</v>
          </cell>
          <cell r="O481">
            <v>793203.32954545459</v>
          </cell>
        </row>
        <row r="487">
          <cell r="K487">
            <v>20837.5</v>
          </cell>
          <cell r="O487">
            <v>6625</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1052.29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21649.228636363638</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1645.81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3">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2623368.7727272725</v>
          </cell>
          <cell r="O481">
            <v>792151.875</v>
          </cell>
        </row>
        <row r="487">
          <cell r="K487">
            <v>17309.090909090908</v>
          </cell>
          <cell r="O487">
            <v>5573.863636363636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27317.640454545457</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4">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5">
          <cell r="J325">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19">
          <cell r="J419">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2612142.2954545454</v>
          </cell>
          <cell r="O481">
            <v>790614.125</v>
          </cell>
        </row>
        <row r="487">
          <cell r="K487">
            <v>17309.090909090908</v>
          </cell>
          <cell r="O487">
            <v>5573.863636363636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15205.832727272726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1339.5795454545453</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2865.8859090909091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5">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2542030.4772727275</v>
          </cell>
          <cell r="O481">
            <v>776607.125</v>
          </cell>
        </row>
        <row r="487">
          <cell r="K487">
            <v>25542.045454545456</v>
          </cell>
          <cell r="O487">
            <v>8982.954545454546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699.46</v>
          </cell>
          <cell r="J584">
            <v>1680</v>
          </cell>
          <cell r="K584">
            <v>25462.232727272727</v>
          </cell>
          <cell r="L584">
            <v>2231.52</v>
          </cell>
          <cell r="N584">
            <v>140</v>
          </cell>
          <cell r="O584">
            <v>3568.5113636363635</v>
          </cell>
          <cell r="P584">
            <v>376.59090909090912</v>
          </cell>
        </row>
        <row r="585">
          <cell r="K585">
            <v>0</v>
          </cell>
          <cell r="O585">
            <v>0</v>
          </cell>
        </row>
        <row r="586">
          <cell r="I586">
            <v>669.47</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22.67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4286.340909090909</v>
          </cell>
          <cell r="O684">
            <v>1054.3636363636365</v>
          </cell>
          <cell r="P684">
            <v>96.590909090909093</v>
          </cell>
        </row>
        <row r="685">
          <cell r="K685">
            <v>0</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210.46</v>
          </cell>
          <cell r="L722">
            <v>10.89</v>
          </cell>
          <cell r="M722">
            <v>32.68</v>
          </cell>
          <cell r="O722">
            <v>388.1704545454545</v>
          </cell>
          <cell r="P722">
            <v>96.590909090909093</v>
          </cell>
        </row>
        <row r="723">
          <cell r="K723">
            <v>0</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43">
          <cell r="O843">
            <v>0</v>
          </cell>
        </row>
        <row r="875">
          <cell r="J875">
            <v>70985</v>
          </cell>
        </row>
      </sheetData>
      <sheetData sheetId="6">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2557634</v>
          </cell>
          <cell r="O481">
            <v>778451.28409090906</v>
          </cell>
        </row>
        <row r="487">
          <cell r="K487">
            <v>25542.045454545456</v>
          </cell>
          <cell r="O487">
            <v>8982.954545454546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378.34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22.67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4365.6400000000003</v>
          </cell>
          <cell r="L681">
            <v>225.92</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100778.97818181818</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4392.8109090909093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7">
        <row r="42">
          <cell r="J42">
            <v>11837.8</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48">
          <cell r="K148">
            <v>527648.30000000005</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994.07</v>
          </cell>
        </row>
        <row r="275">
          <cell r="K275">
            <v>120356.32</v>
          </cell>
          <cell r="L275">
            <v>6739.95</v>
          </cell>
          <cell r="M275">
            <v>711.74</v>
          </cell>
          <cell r="N275">
            <v>7157.25</v>
          </cell>
        </row>
        <row r="305">
          <cell r="J305">
            <v>1230.5178679999999</v>
          </cell>
        </row>
        <row r="307">
          <cell r="J307">
            <v>1230.5178679999999</v>
          </cell>
        </row>
        <row r="313">
          <cell r="J313">
            <v>1230.5178679999999</v>
          </cell>
        </row>
        <row r="315">
          <cell r="J315">
            <v>1230.5178679999999</v>
          </cell>
        </row>
        <row r="321">
          <cell r="J321">
            <v>1230.5178679999999</v>
          </cell>
        </row>
        <row r="325">
          <cell r="J325">
            <v>1230.5178679999999</v>
          </cell>
        </row>
        <row r="333">
          <cell r="J333">
            <v>1230.5178679999999</v>
          </cell>
        </row>
        <row r="335">
          <cell r="J335">
            <v>1230.5178679999999</v>
          </cell>
        </row>
        <row r="337">
          <cell r="J337">
            <v>1230.5178679999999</v>
          </cell>
        </row>
        <row r="339">
          <cell r="J339">
            <v>1230.5178679999999</v>
          </cell>
        </row>
        <row r="341">
          <cell r="J341">
            <v>1230.5178679999999</v>
          </cell>
        </row>
        <row r="343">
          <cell r="J343">
            <v>1230.5178679999999</v>
          </cell>
        </row>
        <row r="345">
          <cell r="J345">
            <v>1230.5178679999999</v>
          </cell>
        </row>
        <row r="353">
          <cell r="J353">
            <v>1230.5178679999999</v>
          </cell>
        </row>
        <row r="357">
          <cell r="J357">
            <v>1230.5178679999999</v>
          </cell>
        </row>
        <row r="359">
          <cell r="J359">
            <v>1230.5178679999999</v>
          </cell>
        </row>
        <row r="361">
          <cell r="J361">
            <v>1230.5178679999999</v>
          </cell>
        </row>
        <row r="363">
          <cell r="J363">
            <v>1230.5178679999999</v>
          </cell>
        </row>
        <row r="365">
          <cell r="J365">
            <v>1230.5178679999999</v>
          </cell>
        </row>
        <row r="367">
          <cell r="J367">
            <v>1230.5178679999999</v>
          </cell>
        </row>
        <row r="369">
          <cell r="J369">
            <v>1230.5178679999999</v>
          </cell>
        </row>
        <row r="371">
          <cell r="J371">
            <v>1230.5178679999999</v>
          </cell>
        </row>
        <row r="373">
          <cell r="J373">
            <v>1230.5178679999999</v>
          </cell>
        </row>
        <row r="375">
          <cell r="J375">
            <v>1230.5178679999999</v>
          </cell>
        </row>
        <row r="377">
          <cell r="J377">
            <v>1230.5178679999999</v>
          </cell>
        </row>
        <row r="379">
          <cell r="J379">
            <v>1230.5178679999999</v>
          </cell>
        </row>
        <row r="381">
          <cell r="J381">
            <v>1230.5178679999999</v>
          </cell>
        </row>
        <row r="383">
          <cell r="J383">
            <v>1230.5178679999999</v>
          </cell>
        </row>
        <row r="385">
          <cell r="J385">
            <v>1230.5178679999999</v>
          </cell>
        </row>
        <row r="387">
          <cell r="J387">
            <v>1230.5178679999999</v>
          </cell>
        </row>
        <row r="389">
          <cell r="J389">
            <v>1230.5178679999999</v>
          </cell>
        </row>
        <row r="391">
          <cell r="J391">
            <v>1230.5178679999999</v>
          </cell>
        </row>
        <row r="393">
          <cell r="J393">
            <v>1230.5178679999999</v>
          </cell>
        </row>
        <row r="397">
          <cell r="J397">
            <v>1230.5178679999999</v>
          </cell>
        </row>
        <row r="399">
          <cell r="J399">
            <v>1230.5178679999999</v>
          </cell>
        </row>
        <row r="401">
          <cell r="J401">
            <v>1230.5178679999999</v>
          </cell>
        </row>
        <row r="419">
          <cell r="J419">
            <v>1230.5178679999999</v>
          </cell>
        </row>
        <row r="423">
          <cell r="J423">
            <v>1230.5178679999999</v>
          </cell>
        </row>
        <row r="427">
          <cell r="J427">
            <v>1230.5178679999999</v>
          </cell>
        </row>
        <row r="431">
          <cell r="J431">
            <v>1230.5178679999999</v>
          </cell>
        </row>
        <row r="435">
          <cell r="J435">
            <v>1230.5178679999999</v>
          </cell>
        </row>
        <row r="449">
          <cell r="J449">
            <v>1230.5178679999999</v>
          </cell>
        </row>
        <row r="451">
          <cell r="J451">
            <v>1230.5178679999999</v>
          </cell>
        </row>
        <row r="453">
          <cell r="J453">
            <v>1230.5178679999999</v>
          </cell>
        </row>
        <row r="455">
          <cell r="J455">
            <v>1230.5178679999999</v>
          </cell>
        </row>
        <row r="457">
          <cell r="J457">
            <v>1230.5178679999999</v>
          </cell>
        </row>
        <row r="459">
          <cell r="J459">
            <v>1230.5178679999999</v>
          </cell>
        </row>
        <row r="461">
          <cell r="J461">
            <v>1230.5178679999999</v>
          </cell>
        </row>
        <row r="483">
          <cell r="K483">
            <v>6994323.8863636358</v>
          </cell>
          <cell r="O483">
            <v>1872362.0454545456</v>
          </cell>
        </row>
        <row r="485">
          <cell r="O485">
            <v>590909.09090909094</v>
          </cell>
        </row>
        <row r="487">
          <cell r="K487">
            <v>141537.5</v>
          </cell>
          <cell r="O487">
            <v>82387.5</v>
          </cell>
        </row>
        <row r="504">
          <cell r="K504">
            <v>4401.772727272727</v>
          </cell>
          <cell r="O504">
            <v>1409.9431818181818</v>
          </cell>
          <cell r="P504">
            <v>96.590909090909093</v>
          </cell>
        </row>
        <row r="506">
          <cell r="K506">
            <v>4204.75</v>
          </cell>
          <cell r="O506">
            <v>977.10227272727275</v>
          </cell>
          <cell r="P506">
            <v>96.590909090909093</v>
          </cell>
        </row>
        <row r="508">
          <cell r="K508">
            <v>3838.7159090909095</v>
          </cell>
          <cell r="O508">
            <v>962.84090909090901</v>
          </cell>
          <cell r="P508">
            <v>96.590909090909093</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4545.454545454545</v>
          </cell>
          <cell r="O552">
            <v>0</v>
          </cell>
          <cell r="P552">
            <v>96.590909090909093</v>
          </cell>
        </row>
        <row r="553">
          <cell r="K553">
            <v>227341</v>
          </cell>
          <cell r="L553">
            <v>12731.1</v>
          </cell>
          <cell r="M553">
            <v>1334.4</v>
          </cell>
          <cell r="N553">
            <v>13519.32</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K572">
            <v>4524.772727272727</v>
          </cell>
          <cell r="O572">
            <v>2754.875</v>
          </cell>
          <cell r="P572">
            <v>96.590909090909093</v>
          </cell>
        </row>
        <row r="573">
          <cell r="K573">
            <v>0</v>
          </cell>
          <cell r="O573">
            <v>0</v>
          </cell>
        </row>
        <row r="574">
          <cell r="K574">
            <v>4251.704545454545</v>
          </cell>
          <cell r="O574">
            <v>2500.556818181818</v>
          </cell>
          <cell r="P574">
            <v>96.590909090909093</v>
          </cell>
        </row>
        <row r="575">
          <cell r="K575">
            <v>0</v>
          </cell>
          <cell r="O575">
            <v>0</v>
          </cell>
        </row>
        <row r="576">
          <cell r="K576">
            <v>0</v>
          </cell>
          <cell r="O576">
            <v>0</v>
          </cell>
          <cell r="P576">
            <v>96.590909090909093</v>
          </cell>
        </row>
        <row r="577">
          <cell r="K577">
            <v>0</v>
          </cell>
          <cell r="O577">
            <v>0</v>
          </cell>
        </row>
        <row r="578">
          <cell r="K578">
            <v>4524.772727272727</v>
          </cell>
          <cell r="O578">
            <v>2868.5113636363635</v>
          </cell>
          <cell r="P578">
            <v>96.590909090909093</v>
          </cell>
        </row>
        <row r="579">
          <cell r="K579">
            <v>0</v>
          </cell>
          <cell r="O579">
            <v>0</v>
          </cell>
        </row>
        <row r="580">
          <cell r="K580">
            <v>4524.772727272727</v>
          </cell>
          <cell r="O580">
            <v>2868.5113636363635</v>
          </cell>
          <cell r="P580">
            <v>96.590909090909093</v>
          </cell>
        </row>
        <row r="581">
          <cell r="K581">
            <v>0</v>
          </cell>
          <cell r="O581">
            <v>0</v>
          </cell>
        </row>
        <row r="582">
          <cell r="K582">
            <v>4524.772727272727</v>
          </cell>
          <cell r="O582">
            <v>2868.5113636363635</v>
          </cell>
          <cell r="P582">
            <v>96.590909090909093</v>
          </cell>
        </row>
        <row r="583">
          <cell r="K583">
            <v>0</v>
          </cell>
          <cell r="O583">
            <v>0</v>
          </cell>
        </row>
        <row r="584">
          <cell r="K584">
            <v>4524.772727272727</v>
          </cell>
          <cell r="O584">
            <v>2868.5113636363635</v>
          </cell>
          <cell r="P584">
            <v>96.590909090909093</v>
          </cell>
        </row>
        <row r="585">
          <cell r="K585">
            <v>0</v>
          </cell>
          <cell r="O585">
            <v>0</v>
          </cell>
        </row>
        <row r="586">
          <cell r="K586">
            <v>6380.170454545455</v>
          </cell>
          <cell r="O586">
            <v>4699.193181818182</v>
          </cell>
          <cell r="P586">
            <v>96.590909090909093</v>
          </cell>
        </row>
        <row r="587">
          <cell r="K587">
            <v>0</v>
          </cell>
          <cell r="O587">
            <v>0</v>
          </cell>
        </row>
        <row r="588">
          <cell r="I588">
            <v>315.73</v>
          </cell>
          <cell r="J588">
            <v>1680</v>
          </cell>
          <cell r="K588">
            <v>30875.877727272727</v>
          </cell>
          <cell r="L588">
            <v>1052.46</v>
          </cell>
          <cell r="N588">
            <v>140</v>
          </cell>
          <cell r="O588">
            <v>8774.988636363636</v>
          </cell>
          <cell r="P588">
            <v>376.59090909090912</v>
          </cell>
        </row>
        <row r="589">
          <cell r="K589">
            <v>0</v>
          </cell>
          <cell r="O589">
            <v>0</v>
          </cell>
        </row>
        <row r="590">
          <cell r="I590">
            <v>378.24</v>
          </cell>
          <cell r="J590">
            <v>1680</v>
          </cell>
          <cell r="K590">
            <v>32687.887727272726</v>
          </cell>
          <cell r="L590">
            <v>1260.78</v>
          </cell>
          <cell r="N590">
            <v>140</v>
          </cell>
          <cell r="O590">
            <v>8774.988636363636</v>
          </cell>
          <cell r="P590">
            <v>376.59090909090912</v>
          </cell>
        </row>
        <row r="591">
          <cell r="K591">
            <v>0</v>
          </cell>
          <cell r="O591">
            <v>0</v>
          </cell>
        </row>
        <row r="592">
          <cell r="I592">
            <v>505.08</v>
          </cell>
          <cell r="J592">
            <v>1680</v>
          </cell>
          <cell r="K592">
            <v>36366.437727272729</v>
          </cell>
          <cell r="L592">
            <v>1683.61</v>
          </cell>
          <cell r="N592">
            <v>140</v>
          </cell>
          <cell r="O592">
            <v>8774.988636363636</v>
          </cell>
          <cell r="P592">
            <v>376.59090909090912</v>
          </cell>
        </row>
        <row r="593">
          <cell r="K593">
            <v>0</v>
          </cell>
          <cell r="O593">
            <v>0</v>
          </cell>
        </row>
        <row r="594">
          <cell r="I594">
            <v>669.46</v>
          </cell>
          <cell r="J594">
            <v>1680</v>
          </cell>
          <cell r="K594">
            <v>41133.357727272727</v>
          </cell>
          <cell r="L594">
            <v>2231.52</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16678.964090909092</v>
          </cell>
          <cell r="O604">
            <v>3792.7159090909095</v>
          </cell>
          <cell r="P604">
            <v>96.590909090909093</v>
          </cell>
        </row>
        <row r="605">
          <cell r="K605">
            <v>1392.13</v>
          </cell>
          <cell r="L605">
            <v>69.61</v>
          </cell>
          <cell r="O605">
            <v>0</v>
          </cell>
        </row>
        <row r="606">
          <cell r="K606">
            <v>4454.545454545455</v>
          </cell>
          <cell r="O606">
            <v>1909.090909090909</v>
          </cell>
          <cell r="P606">
            <v>96.590909090909093</v>
          </cell>
        </row>
        <row r="607">
          <cell r="K607">
            <v>83.6</v>
          </cell>
          <cell r="L607">
            <v>4.18</v>
          </cell>
          <cell r="M607">
            <v>9.02</v>
          </cell>
          <cell r="O607">
            <v>0</v>
          </cell>
        </row>
        <row r="608">
          <cell r="K608">
            <v>4524.772727272727</v>
          </cell>
          <cell r="O608">
            <v>2754.875</v>
          </cell>
          <cell r="P608">
            <v>96.590909090909093</v>
          </cell>
        </row>
        <row r="609">
          <cell r="K609">
            <v>0</v>
          </cell>
          <cell r="O609">
            <v>0</v>
          </cell>
        </row>
        <row r="610">
          <cell r="K610">
            <v>3380.25</v>
          </cell>
          <cell r="O610">
            <v>312.90909090909093</v>
          </cell>
          <cell r="P610">
            <v>96.590909090909093</v>
          </cell>
        </row>
        <row r="611">
          <cell r="K611">
            <v>0</v>
          </cell>
          <cell r="O611">
            <v>0</v>
          </cell>
        </row>
        <row r="612">
          <cell r="K612">
            <v>3136.9886363636365</v>
          </cell>
          <cell r="O612">
            <v>1483.340909090909</v>
          </cell>
          <cell r="P612">
            <v>96.590909090909093</v>
          </cell>
        </row>
        <row r="613">
          <cell r="K613">
            <v>0</v>
          </cell>
          <cell r="O613">
            <v>0</v>
          </cell>
        </row>
        <row r="614">
          <cell r="K614">
            <v>3136.9886363636365</v>
          </cell>
          <cell r="O614">
            <v>1483.340909090909</v>
          </cell>
          <cell r="P614">
            <v>96.590909090909093</v>
          </cell>
        </row>
        <row r="615">
          <cell r="K615">
            <v>0</v>
          </cell>
          <cell r="O615">
            <v>0</v>
          </cell>
        </row>
        <row r="616">
          <cell r="K616">
            <v>3136.9886363636365</v>
          </cell>
          <cell r="O616">
            <v>1483.340909090909</v>
          </cell>
          <cell r="P616">
            <v>96.590909090909093</v>
          </cell>
        </row>
        <row r="617">
          <cell r="K617">
            <v>0</v>
          </cell>
          <cell r="O617">
            <v>0</v>
          </cell>
        </row>
        <row r="618">
          <cell r="K618">
            <v>3136.9886363636365</v>
          </cell>
          <cell r="O618">
            <v>1483.340909090909</v>
          </cell>
          <cell r="P618">
            <v>96.590909090909093</v>
          </cell>
        </row>
        <row r="619">
          <cell r="K619">
            <v>0</v>
          </cell>
          <cell r="O619">
            <v>0</v>
          </cell>
        </row>
        <row r="620">
          <cell r="K620">
            <v>3136.9886363636365</v>
          </cell>
          <cell r="O620">
            <v>1483.340909090909</v>
          </cell>
          <cell r="P620">
            <v>96.590909090909093</v>
          </cell>
        </row>
        <row r="621">
          <cell r="K621">
            <v>0</v>
          </cell>
          <cell r="O621">
            <v>0</v>
          </cell>
        </row>
        <row r="622">
          <cell r="K622">
            <v>3136.9886363636365</v>
          </cell>
          <cell r="O622">
            <v>1483.340909090909</v>
          </cell>
          <cell r="P622">
            <v>96.590909090909093</v>
          </cell>
        </row>
        <row r="623">
          <cell r="K623">
            <v>0</v>
          </cell>
          <cell r="O623">
            <v>0</v>
          </cell>
        </row>
        <row r="624">
          <cell r="K624">
            <v>3136.9886363636365</v>
          </cell>
          <cell r="O624">
            <v>1483.340909090909</v>
          </cell>
          <cell r="P624">
            <v>96.590909090909093</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K628">
            <v>3136.9886363636365</v>
          </cell>
          <cell r="O628">
            <v>1483.340909090909</v>
          </cell>
          <cell r="P628">
            <v>96.590909090909093</v>
          </cell>
        </row>
        <row r="629">
          <cell r="K629">
            <v>0</v>
          </cell>
          <cell r="O629">
            <v>0</v>
          </cell>
        </row>
        <row r="630">
          <cell r="K630">
            <v>3136.9886363636365</v>
          </cell>
          <cell r="O630">
            <v>1483.340909090909</v>
          </cell>
          <cell r="P630">
            <v>96.590909090909093</v>
          </cell>
        </row>
        <row r="631">
          <cell r="K631">
            <v>0</v>
          </cell>
          <cell r="O631">
            <v>0</v>
          </cell>
        </row>
        <row r="632">
          <cell r="K632">
            <v>14416.693181818182</v>
          </cell>
          <cell r="O632">
            <v>2407.375</v>
          </cell>
          <cell r="P632">
            <v>96.590909090909093</v>
          </cell>
        </row>
        <row r="633">
          <cell r="K633">
            <v>0</v>
          </cell>
          <cell r="O633">
            <v>0</v>
          </cell>
        </row>
        <row r="634">
          <cell r="I634">
            <v>585.85</v>
          </cell>
          <cell r="J634">
            <v>1680</v>
          </cell>
          <cell r="K634">
            <v>32929.53318181818</v>
          </cell>
          <cell r="L634">
            <v>1952.83</v>
          </cell>
          <cell r="N634">
            <v>140</v>
          </cell>
          <cell r="O634">
            <v>3107.3749999999995</v>
          </cell>
          <cell r="P634">
            <v>376.59090909090912</v>
          </cell>
        </row>
        <row r="635">
          <cell r="K635">
            <v>0</v>
          </cell>
          <cell r="O635">
            <v>0</v>
          </cell>
        </row>
        <row r="636">
          <cell r="I636">
            <v>764.06</v>
          </cell>
          <cell r="J636">
            <v>1680</v>
          </cell>
          <cell r="K636">
            <v>38097.753181818181</v>
          </cell>
          <cell r="L636">
            <v>2546.88</v>
          </cell>
          <cell r="N636">
            <v>140</v>
          </cell>
          <cell r="O636">
            <v>3107.3749999999995</v>
          </cell>
          <cell r="P636">
            <v>376.59090909090912</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0</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70931.839999999997</v>
          </cell>
          <cell r="L667">
            <v>3972.18</v>
          </cell>
          <cell r="M667">
            <v>419.46</v>
          </cell>
          <cell r="N667">
            <v>4218.12</v>
          </cell>
          <cell r="O667">
            <v>0</v>
          </cell>
        </row>
        <row r="668">
          <cell r="K668">
            <v>0</v>
          </cell>
          <cell r="O668">
            <v>0</v>
          </cell>
          <cell r="P668">
            <v>96.590909090909093</v>
          </cell>
        </row>
        <row r="669">
          <cell r="K669">
            <v>341.6</v>
          </cell>
          <cell r="L669">
            <v>19.13</v>
          </cell>
          <cell r="M669">
            <v>2.02</v>
          </cell>
          <cell r="N669">
            <v>20.309999999999999</v>
          </cell>
          <cell r="O669">
            <v>0</v>
          </cell>
        </row>
        <row r="670">
          <cell r="K670">
            <v>0</v>
          </cell>
          <cell r="O670">
            <v>0</v>
          </cell>
          <cell r="P670">
            <v>96.590909090909093</v>
          </cell>
        </row>
        <row r="671">
          <cell r="K671">
            <v>328.16</v>
          </cell>
          <cell r="L671">
            <v>18.38</v>
          </cell>
          <cell r="M671">
            <v>1.94</v>
          </cell>
          <cell r="N671">
            <v>19.510000000000002</v>
          </cell>
          <cell r="O671">
            <v>0</v>
          </cell>
        </row>
        <row r="672">
          <cell r="K672">
            <v>0</v>
          </cell>
          <cell r="O672">
            <v>0</v>
          </cell>
          <cell r="P672">
            <v>96.590909090909093</v>
          </cell>
        </row>
        <row r="673">
          <cell r="K673">
            <v>198.24</v>
          </cell>
          <cell r="L673">
            <v>11.1</v>
          </cell>
          <cell r="M673">
            <v>1.17</v>
          </cell>
          <cell r="N673">
            <v>11.79</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4303.7</v>
          </cell>
          <cell r="L681">
            <v>222.71</v>
          </cell>
          <cell r="O681">
            <v>0</v>
          </cell>
        </row>
        <row r="682">
          <cell r="K682">
            <v>4286.340909090909</v>
          </cell>
          <cell r="O682">
            <v>1054.3636363636365</v>
          </cell>
          <cell r="P682">
            <v>96.590909090909093</v>
          </cell>
        </row>
        <row r="683">
          <cell r="K683">
            <v>0</v>
          </cell>
          <cell r="O683">
            <v>0</v>
          </cell>
        </row>
        <row r="684">
          <cell r="K684">
            <v>4286.340909090909</v>
          </cell>
          <cell r="O684">
            <v>1054.3636363636365</v>
          </cell>
          <cell r="P684">
            <v>96.590909090909093</v>
          </cell>
        </row>
        <row r="685">
          <cell r="K685">
            <v>0</v>
          </cell>
          <cell r="O685">
            <v>0</v>
          </cell>
        </row>
        <row r="686">
          <cell r="K686">
            <v>3887.6590909090905</v>
          </cell>
          <cell r="O686">
            <v>800.27272727272725</v>
          </cell>
          <cell r="P686">
            <v>96.590909090909093</v>
          </cell>
        </row>
        <row r="687">
          <cell r="K687">
            <v>0</v>
          </cell>
          <cell r="O687">
            <v>0</v>
          </cell>
        </row>
        <row r="688">
          <cell r="K688">
            <v>1205.7386363636363</v>
          </cell>
          <cell r="O688">
            <v>1134.9318181818182</v>
          </cell>
          <cell r="P688">
            <v>96.590909090909093</v>
          </cell>
        </row>
        <row r="689">
          <cell r="K689">
            <v>0</v>
          </cell>
          <cell r="O689">
            <v>0</v>
          </cell>
        </row>
        <row r="690">
          <cell r="K690">
            <v>13952.670454545454</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1046.49</v>
          </cell>
          <cell r="L695">
            <v>54.15</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3622.38</v>
          </cell>
          <cell r="L701">
            <v>187.46</v>
          </cell>
          <cell r="O701">
            <v>0</v>
          </cell>
        </row>
        <row r="702">
          <cell r="K702">
            <v>16677.534090909092</v>
          </cell>
          <cell r="O702">
            <v>1254.7272727272727</v>
          </cell>
          <cell r="P702">
            <v>96.590909090909093</v>
          </cell>
        </row>
        <row r="704">
          <cell r="K704">
            <v>9632.3904545454552</v>
          </cell>
          <cell r="O704">
            <v>1918.0568181818182</v>
          </cell>
          <cell r="P704">
            <v>96.590909090909093</v>
          </cell>
        </row>
        <row r="705">
          <cell r="K705">
            <v>0</v>
          </cell>
          <cell r="O705">
            <v>0</v>
          </cell>
        </row>
        <row r="706">
          <cell r="K706">
            <v>6701.7604545454542</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3582.0722727272732</v>
          </cell>
          <cell r="O710">
            <v>926.44318181818176</v>
          </cell>
          <cell r="P710">
            <v>96.590909090909093</v>
          </cell>
        </row>
        <row r="711">
          <cell r="K711">
            <v>3622.38</v>
          </cell>
          <cell r="L711">
            <v>187.46</v>
          </cell>
          <cell r="O711">
            <v>0</v>
          </cell>
        </row>
        <row r="712">
          <cell r="K712">
            <v>6157.4881818181821</v>
          </cell>
          <cell r="O712">
            <v>3412.522727272727</v>
          </cell>
          <cell r="P712">
            <v>96.590909090909093</v>
          </cell>
        </row>
        <row r="713">
          <cell r="K713">
            <v>0</v>
          </cell>
          <cell r="O713">
            <v>0</v>
          </cell>
        </row>
        <row r="714">
          <cell r="K714">
            <v>7199.6140909090909</v>
          </cell>
          <cell r="O714">
            <v>1872.806818181818</v>
          </cell>
          <cell r="P714">
            <v>96.590909090909093</v>
          </cell>
        </row>
        <row r="715">
          <cell r="K715">
            <v>0</v>
          </cell>
          <cell r="O715">
            <v>0</v>
          </cell>
        </row>
        <row r="716">
          <cell r="K716">
            <v>4600.261363636364</v>
          </cell>
          <cell r="O716">
            <v>891.61363636363637</v>
          </cell>
          <cell r="P716">
            <v>96.590909090909093</v>
          </cell>
        </row>
        <row r="717">
          <cell r="K717">
            <v>3622.38</v>
          </cell>
          <cell r="L717">
            <v>187.46</v>
          </cell>
          <cell r="O717">
            <v>0</v>
          </cell>
        </row>
        <row r="718">
          <cell r="K718">
            <v>699.21590909090901</v>
          </cell>
          <cell r="O718">
            <v>388.1704545454545</v>
          </cell>
          <cell r="P718">
            <v>96.590909090909093</v>
          </cell>
        </row>
        <row r="719">
          <cell r="K719">
            <v>105.22</v>
          </cell>
          <cell r="L719">
            <v>5.45</v>
          </cell>
          <cell r="M719">
            <v>16.34</v>
          </cell>
          <cell r="O719">
            <v>0</v>
          </cell>
        </row>
        <row r="720">
          <cell r="K720">
            <v>699.21590909090901</v>
          </cell>
          <cell r="O720">
            <v>388.1704545454545</v>
          </cell>
          <cell r="P720">
            <v>96.590909090909093</v>
          </cell>
        </row>
        <row r="721">
          <cell r="K721">
            <v>0</v>
          </cell>
          <cell r="O721">
            <v>0</v>
          </cell>
        </row>
        <row r="722">
          <cell r="K722">
            <v>699.21590909090901</v>
          </cell>
          <cell r="O722">
            <v>388.1704545454545</v>
          </cell>
          <cell r="P722">
            <v>96.590909090909093</v>
          </cell>
        </row>
        <row r="723">
          <cell r="K723">
            <v>0</v>
          </cell>
          <cell r="O723">
            <v>0</v>
          </cell>
        </row>
        <row r="724">
          <cell r="K724">
            <v>699.21590909090901</v>
          </cell>
          <cell r="O724">
            <v>388.1704545454545</v>
          </cell>
          <cell r="P724">
            <v>96.590909090909093</v>
          </cell>
        </row>
        <row r="725">
          <cell r="K725">
            <v>210.46</v>
          </cell>
          <cell r="L725">
            <v>10.89</v>
          </cell>
          <cell r="M725">
            <v>32.68</v>
          </cell>
          <cell r="O725">
            <v>0</v>
          </cell>
        </row>
        <row r="726">
          <cell r="K726">
            <v>699.21590909090901</v>
          </cell>
          <cell r="O726">
            <v>388.1704545454545</v>
          </cell>
          <cell r="P726">
            <v>96.590909090909093</v>
          </cell>
        </row>
        <row r="727">
          <cell r="K727">
            <v>0</v>
          </cell>
          <cell r="O727">
            <v>0</v>
          </cell>
        </row>
        <row r="728">
          <cell r="K728">
            <v>699.21590909090901</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1">
          <cell r="K741">
            <v>147.97</v>
          </cell>
          <cell r="L741">
            <v>7.4</v>
          </cell>
          <cell r="M741">
            <v>22.2</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4270.590909090909</v>
          </cell>
          <cell r="O776">
            <v>1033.534090909091</v>
          </cell>
          <cell r="P776">
            <v>96.590909090909093</v>
          </cell>
        </row>
        <row r="777">
          <cell r="K777">
            <v>0</v>
          </cell>
          <cell r="O777">
            <v>0</v>
          </cell>
        </row>
        <row r="778">
          <cell r="K778">
            <v>4430.784090909091</v>
          </cell>
          <cell r="O778">
            <v>1034.4204545454545</v>
          </cell>
          <cell r="P778">
            <v>96.590909090909093</v>
          </cell>
        </row>
        <row r="779">
          <cell r="K779">
            <v>0</v>
          </cell>
          <cell r="O779">
            <v>0</v>
          </cell>
        </row>
        <row r="780">
          <cell r="K780">
            <v>3288.5422727272726</v>
          </cell>
          <cell r="O780">
            <v>905.61363636363637</v>
          </cell>
          <cell r="P780">
            <v>96.590909090909093</v>
          </cell>
        </row>
        <row r="781">
          <cell r="K781">
            <v>828.47</v>
          </cell>
          <cell r="L781">
            <v>42.87</v>
          </cell>
          <cell r="O781">
            <v>0</v>
          </cell>
        </row>
        <row r="782">
          <cell r="K782">
            <v>824.69318181818176</v>
          </cell>
          <cell r="O782">
            <v>104.80681818181819</v>
          </cell>
          <cell r="P782">
            <v>96.590909090909093</v>
          </cell>
        </row>
        <row r="783">
          <cell r="K783">
            <v>0</v>
          </cell>
          <cell r="O783">
            <v>0</v>
          </cell>
        </row>
        <row r="784">
          <cell r="K784">
            <v>4270.590909090909</v>
          </cell>
          <cell r="O784">
            <v>1033.534090909091</v>
          </cell>
          <cell r="P784">
            <v>96.590909090909093</v>
          </cell>
        </row>
        <row r="785">
          <cell r="K785">
            <v>0</v>
          </cell>
          <cell r="O785">
            <v>0</v>
          </cell>
        </row>
        <row r="786">
          <cell r="K786">
            <v>2158.0231818181819</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382.93181818181819</v>
          </cell>
          <cell r="O800">
            <v>233.26136363636365</v>
          </cell>
          <cell r="P800">
            <v>96.590909090909093</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80.05</v>
          </cell>
          <cell r="O805">
            <v>0</v>
          </cell>
        </row>
        <row r="806">
          <cell r="K806">
            <v>1111.1477272727273</v>
          </cell>
          <cell r="O806">
            <v>581.96590909090912</v>
          </cell>
          <cell r="P806">
            <v>96.590909090909093</v>
          </cell>
        </row>
        <row r="807">
          <cell r="K807">
            <v>0</v>
          </cell>
          <cell r="O807">
            <v>0</v>
          </cell>
        </row>
        <row r="808">
          <cell r="K808">
            <v>219.06818181818181</v>
          </cell>
          <cell r="O808">
            <v>273.03409090909093</v>
          </cell>
          <cell r="P808">
            <v>96.590909090909093</v>
          </cell>
        </row>
        <row r="809">
          <cell r="K809">
            <v>0</v>
          </cell>
          <cell r="O809">
            <v>0</v>
          </cell>
        </row>
        <row r="810">
          <cell r="K810">
            <v>1305.7272727272727</v>
          </cell>
          <cell r="O810">
            <v>904.31818181818176</v>
          </cell>
          <cell r="P810">
            <v>96.590909090909093</v>
          </cell>
        </row>
        <row r="811">
          <cell r="K811">
            <v>0</v>
          </cell>
          <cell r="O811">
            <v>0</v>
          </cell>
        </row>
        <row r="812">
          <cell r="K812">
            <v>972.47318181818173</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2644218.08</v>
          </cell>
          <cell r="L825">
            <v>148076.21</v>
          </cell>
          <cell r="M825">
            <v>15636.65</v>
          </cell>
          <cell r="N825">
            <v>157244.14000000001</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13214.43181818182</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3277.0622727272726</v>
          </cell>
          <cell r="O842">
            <v>905.61363636363637</v>
          </cell>
          <cell r="P842">
            <v>96.590909090909093</v>
          </cell>
        </row>
        <row r="875">
          <cell r="J875">
            <v>70985</v>
          </cell>
        </row>
      </sheetData>
      <sheetData sheetId="8"/>
      <sheetData sheetId="9"/>
      <sheetData sheetId="10" refreshError="1"/>
      <sheetData sheetId="11" refreshError="1"/>
      <sheetData sheetId="12" refreshError="1"/>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m"/>
      <sheetName val="Qe"/>
      <sheetName val="Qc"/>
      <sheetName val="Qs"/>
      <sheetName val="SUMMARY"/>
      <sheetName val="Cost Report-B&amp;V Det"/>
      <sheetName val="GPP_Inp"/>
      <sheetName val="Index"/>
      <sheetName val="____CInp"/>
      <sheetName val="CInp____"/>
      <sheetName val="Tech_Inp"/>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Activities"/>
      <sheetName val="Currency &amp; Price Adj cashflow"/>
      <sheetName val="Rates &amp; Prices"/>
      <sheetName val="Currency_&amp;_Price_Adj_cashflow"/>
      <sheetName val="Rates_&amp;_Prices"/>
    </sheetNames>
    <sheetDataSet>
      <sheetData sheetId="0" refreshError="1"/>
      <sheetData sheetId="1"/>
      <sheetData sheetId="2" refreshError="1"/>
      <sheetData sheetId="3" refreshError="1"/>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Lib"/>
      <sheetName val="GAP"/>
      <sheetName val="SO"/>
      <sheetName val="Revision Schedule"/>
      <sheetName val="BOM"/>
      <sheetName val="Sell"/>
      <sheetName val="Proj Management"/>
      <sheetName val="Engineering"/>
      <sheetName val="Erection"/>
      <sheetName val="Commissioning"/>
      <sheetName val="Training"/>
      <sheetName val="Specific Selling Costs"/>
      <sheetName val="Risk"/>
      <sheetName val="GD 1.5.1"/>
      <sheetName val="Fees"/>
      <sheetName val="Cash_Flow Chart"/>
      <sheetName val="CF_BOM"/>
      <sheetName val="CF_PM"/>
      <sheetName val="CF_eng"/>
      <sheetName val="CF_erect"/>
      <sheetName val="CF_comis"/>
      <sheetName val="CF_train"/>
      <sheetName val="CF_SpSC"/>
      <sheetName val="CF"/>
      <sheetName val="CashFlow_Data"/>
      <sheetName val="ABB Manhours"/>
      <sheetName val="Module1"/>
      <sheetName val="Module2"/>
      <sheetName val="Module3"/>
      <sheetName val="Module5"/>
      <sheetName val="Sheet1"/>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row r="9">
          <cell r="B9">
            <v>37077</v>
          </cell>
          <cell r="E9">
            <v>0</v>
          </cell>
          <cell r="J9">
            <v>0</v>
          </cell>
          <cell r="L9">
            <v>0</v>
          </cell>
          <cell r="N9">
            <v>0</v>
          </cell>
          <cell r="O9">
            <v>0</v>
          </cell>
        </row>
        <row r="10">
          <cell r="B10" t="e">
            <v>#NAME?</v>
          </cell>
        </row>
        <row r="11">
          <cell r="B11" t="e">
            <v>#NAME?</v>
          </cell>
        </row>
        <row r="12">
          <cell r="B12" t="e">
            <v>#NAME?</v>
          </cell>
        </row>
        <row r="13">
          <cell r="B13" t="e">
            <v>#NAME?</v>
          </cell>
        </row>
        <row r="14">
          <cell r="B14" t="e">
            <v>#NAME?</v>
          </cell>
        </row>
        <row r="15">
          <cell r="B15" t="e">
            <v>#NAME?</v>
          </cell>
        </row>
        <row r="16">
          <cell r="B16" t="e">
            <v>#NAME?</v>
          </cell>
        </row>
        <row r="17">
          <cell r="B17" t="e">
            <v>#NAME?</v>
          </cell>
        </row>
        <row r="18">
          <cell r="B18" t="e">
            <v>#NAME?</v>
          </cell>
        </row>
        <row r="19">
          <cell r="B19" t="e">
            <v>#NAME?</v>
          </cell>
        </row>
        <row r="20">
          <cell r="B20" t="e">
            <v>#NAME?</v>
          </cell>
        </row>
        <row r="21">
          <cell r="B21" t="e">
            <v>#NAME?</v>
          </cell>
        </row>
        <row r="22">
          <cell r="B22" t="e">
            <v>#NAME?</v>
          </cell>
        </row>
        <row r="23">
          <cell r="B23" t="e">
            <v>#NAME?</v>
          </cell>
        </row>
        <row r="24">
          <cell r="B24" t="e">
            <v>#NAME?</v>
          </cell>
        </row>
        <row r="25">
          <cell r="B25" t="e">
            <v>#NAME?</v>
          </cell>
        </row>
        <row r="26">
          <cell r="B26" t="e">
            <v>#NAME?</v>
          </cell>
        </row>
        <row r="27">
          <cell r="B27" t="e">
            <v>#NAME?</v>
          </cell>
        </row>
        <row r="28">
          <cell r="B28" t="e">
            <v>#NAME?</v>
          </cell>
        </row>
        <row r="29">
          <cell r="B29" t="e">
            <v>#NAME?</v>
          </cell>
        </row>
        <row r="30">
          <cell r="B30" t="e">
            <v>#NAME?</v>
          </cell>
        </row>
        <row r="31">
          <cell r="B31" t="e">
            <v>#NAME?</v>
          </cell>
        </row>
        <row r="32">
          <cell r="B32" t="e">
            <v>#NAME?</v>
          </cell>
        </row>
        <row r="33">
          <cell r="B33" t="e">
            <v>#NAME?</v>
          </cell>
        </row>
        <row r="34">
          <cell r="B34" t="e">
            <v>#NAME?</v>
          </cell>
        </row>
        <row r="35">
          <cell r="B35" t="e">
            <v>#NAME?</v>
          </cell>
        </row>
        <row r="36">
          <cell r="B36" t="e">
            <v>#NAME?</v>
          </cell>
        </row>
        <row r="37">
          <cell r="B37" t="e">
            <v>#NAME?</v>
          </cell>
        </row>
        <row r="38">
          <cell r="B38" t="e">
            <v>#NAME?</v>
          </cell>
        </row>
        <row r="39">
          <cell r="B39" t="e">
            <v>#NAME?</v>
          </cell>
        </row>
        <row r="40">
          <cell r="B40" t="e">
            <v>#NAME?</v>
          </cell>
        </row>
        <row r="41">
          <cell r="B41" t="e">
            <v>#NAME?</v>
          </cell>
        </row>
        <row r="42">
          <cell r="B42" t="e">
            <v>#NAME?</v>
          </cell>
        </row>
        <row r="43">
          <cell r="B43" t="e">
            <v>#NAME?</v>
          </cell>
        </row>
        <row r="44">
          <cell r="B44" t="e">
            <v>#NAME?</v>
          </cell>
        </row>
        <row r="45">
          <cell r="B45" t="e">
            <v>#NAME?</v>
          </cell>
        </row>
        <row r="46">
          <cell r="B46" t="e">
            <v>#NAME?</v>
          </cell>
        </row>
        <row r="47">
          <cell r="B47" t="e">
            <v>#NAME?</v>
          </cell>
        </row>
        <row r="48">
          <cell r="B48" t="e">
            <v>#NAME?</v>
          </cell>
        </row>
        <row r="49">
          <cell r="B49" t="e">
            <v>#NAME?</v>
          </cell>
        </row>
        <row r="50">
          <cell r="B50" t="e">
            <v>#NAME?</v>
          </cell>
        </row>
        <row r="51">
          <cell r="B51" t="e">
            <v>#NAME?</v>
          </cell>
        </row>
        <row r="52">
          <cell r="B52" t="e">
            <v>#NAME?</v>
          </cell>
        </row>
        <row r="53">
          <cell r="B53" t="e">
            <v>#NAME?</v>
          </cell>
        </row>
        <row r="54">
          <cell r="B54" t="e">
            <v>#NAME?</v>
          </cell>
        </row>
        <row r="55">
          <cell r="B55" t="e">
            <v>#NAME?</v>
          </cell>
        </row>
        <row r="56">
          <cell r="B56" t="e">
            <v>#NAME?</v>
          </cell>
        </row>
        <row r="57">
          <cell r="B57" t="e">
            <v>#NAME?</v>
          </cell>
        </row>
        <row r="58">
          <cell r="B58" t="e">
            <v>#NAME?</v>
          </cell>
        </row>
        <row r="59">
          <cell r="B59" t="e">
            <v>#NAME?</v>
          </cell>
        </row>
        <row r="60">
          <cell r="B60" t="e">
            <v>#NAME?</v>
          </cell>
        </row>
        <row r="61">
          <cell r="B61" t="e">
            <v>#NAME?</v>
          </cell>
        </row>
        <row r="62">
          <cell r="B62" t="e">
            <v>#NAME?</v>
          </cell>
        </row>
        <row r="63">
          <cell r="B63" t="e">
            <v>#NAME?</v>
          </cell>
        </row>
        <row r="64">
          <cell r="B64" t="e">
            <v>#NAME?</v>
          </cell>
        </row>
        <row r="65">
          <cell r="B65" t="e">
            <v>#NAME?</v>
          </cell>
        </row>
        <row r="66">
          <cell r="B66" t="e">
            <v>#NAME?</v>
          </cell>
        </row>
        <row r="67">
          <cell r="B67" t="e">
            <v>#NAME?</v>
          </cell>
        </row>
        <row r="68">
          <cell r="B68" t="e">
            <v>#NAME?</v>
          </cell>
        </row>
      </sheetData>
      <sheetData sheetId="26"/>
      <sheetData sheetId="27" refreshError="1"/>
      <sheetData sheetId="28" refreshError="1"/>
      <sheetData sheetId="29" refreshError="1"/>
      <sheetData sheetId="30" refreshError="1"/>
      <sheetData sheetId="31"/>
      <sheetData sheetId="3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7F3C0-A480-4CC1-92CD-E66C1929A10B}">
  <dimension ref="A2:C17"/>
  <sheetViews>
    <sheetView tabSelected="1" view="pageBreakPreview" topLeftCell="A4" zoomScale="106" zoomScaleNormal="100" zoomScaleSheetLayoutView="106" workbookViewId="0">
      <selection activeCell="B20" sqref="B20"/>
    </sheetView>
  </sheetViews>
  <sheetFormatPr defaultRowHeight="14.5" x14ac:dyDescent="0.35"/>
  <cols>
    <col min="1" max="1" width="10.7265625" customWidth="1"/>
    <col min="2" max="2" width="63.54296875" customWidth="1"/>
    <col min="3" max="3" width="20.453125" customWidth="1"/>
    <col min="255" max="255" width="41" customWidth="1"/>
    <col min="256" max="256" width="23.81640625" customWidth="1"/>
    <col min="257" max="257" width="19.453125" customWidth="1"/>
    <col min="258" max="258" width="21.81640625" customWidth="1"/>
    <col min="511" max="511" width="41" customWidth="1"/>
    <col min="512" max="512" width="23.81640625" customWidth="1"/>
    <col min="513" max="513" width="19.453125" customWidth="1"/>
    <col min="514" max="514" width="21.81640625" customWidth="1"/>
    <col min="767" max="767" width="41" customWidth="1"/>
    <col min="768" max="768" width="23.81640625" customWidth="1"/>
    <col min="769" max="769" width="19.453125" customWidth="1"/>
    <col min="770" max="770" width="21.81640625" customWidth="1"/>
    <col min="1023" max="1023" width="41" customWidth="1"/>
    <col min="1024" max="1024" width="23.81640625" customWidth="1"/>
    <col min="1025" max="1025" width="19.453125" customWidth="1"/>
    <col min="1026" max="1026" width="21.81640625" customWidth="1"/>
    <col min="1279" max="1279" width="41" customWidth="1"/>
    <col min="1280" max="1280" width="23.81640625" customWidth="1"/>
    <col min="1281" max="1281" width="19.453125" customWidth="1"/>
    <col min="1282" max="1282" width="21.81640625" customWidth="1"/>
    <col min="1535" max="1535" width="41" customWidth="1"/>
    <col min="1536" max="1536" width="23.81640625" customWidth="1"/>
    <col min="1537" max="1537" width="19.453125" customWidth="1"/>
    <col min="1538" max="1538" width="21.81640625" customWidth="1"/>
    <col min="1791" max="1791" width="41" customWidth="1"/>
    <col min="1792" max="1792" width="23.81640625" customWidth="1"/>
    <col min="1793" max="1793" width="19.453125" customWidth="1"/>
    <col min="1794" max="1794" width="21.81640625" customWidth="1"/>
    <col min="2047" max="2047" width="41" customWidth="1"/>
    <col min="2048" max="2048" width="23.81640625" customWidth="1"/>
    <col min="2049" max="2049" width="19.453125" customWidth="1"/>
    <col min="2050" max="2050" width="21.81640625" customWidth="1"/>
    <col min="2303" max="2303" width="41" customWidth="1"/>
    <col min="2304" max="2304" width="23.81640625" customWidth="1"/>
    <col min="2305" max="2305" width="19.453125" customWidth="1"/>
    <col min="2306" max="2306" width="21.81640625" customWidth="1"/>
    <col min="2559" max="2559" width="41" customWidth="1"/>
    <col min="2560" max="2560" width="23.81640625" customWidth="1"/>
    <col min="2561" max="2561" width="19.453125" customWidth="1"/>
    <col min="2562" max="2562" width="21.81640625" customWidth="1"/>
    <col min="2815" max="2815" width="41" customWidth="1"/>
    <col min="2816" max="2816" width="23.81640625" customWidth="1"/>
    <col min="2817" max="2817" width="19.453125" customWidth="1"/>
    <col min="2818" max="2818" width="21.81640625" customWidth="1"/>
    <col min="3071" max="3071" width="41" customWidth="1"/>
    <col min="3072" max="3072" width="23.81640625" customWidth="1"/>
    <col min="3073" max="3073" width="19.453125" customWidth="1"/>
    <col min="3074" max="3074" width="21.81640625" customWidth="1"/>
    <col min="3327" max="3327" width="41" customWidth="1"/>
    <col min="3328" max="3328" width="23.81640625" customWidth="1"/>
    <col min="3329" max="3329" width="19.453125" customWidth="1"/>
    <col min="3330" max="3330" width="21.81640625" customWidth="1"/>
    <col min="3583" max="3583" width="41" customWidth="1"/>
    <col min="3584" max="3584" width="23.81640625" customWidth="1"/>
    <col min="3585" max="3585" width="19.453125" customWidth="1"/>
    <col min="3586" max="3586" width="21.81640625" customWidth="1"/>
    <col min="3839" max="3839" width="41" customWidth="1"/>
    <col min="3840" max="3840" width="23.81640625" customWidth="1"/>
    <col min="3841" max="3841" width="19.453125" customWidth="1"/>
    <col min="3842" max="3842" width="21.81640625" customWidth="1"/>
    <col min="4095" max="4095" width="41" customWidth="1"/>
    <col min="4096" max="4096" width="23.81640625" customWidth="1"/>
    <col min="4097" max="4097" width="19.453125" customWidth="1"/>
    <col min="4098" max="4098" width="21.81640625" customWidth="1"/>
    <col min="4351" max="4351" width="41" customWidth="1"/>
    <col min="4352" max="4352" width="23.81640625" customWidth="1"/>
    <col min="4353" max="4353" width="19.453125" customWidth="1"/>
    <col min="4354" max="4354" width="21.81640625" customWidth="1"/>
    <col min="4607" max="4607" width="41" customWidth="1"/>
    <col min="4608" max="4608" width="23.81640625" customWidth="1"/>
    <col min="4609" max="4609" width="19.453125" customWidth="1"/>
    <col min="4610" max="4610" width="21.81640625" customWidth="1"/>
    <col min="4863" max="4863" width="41" customWidth="1"/>
    <col min="4864" max="4864" width="23.81640625" customWidth="1"/>
    <col min="4865" max="4865" width="19.453125" customWidth="1"/>
    <col min="4866" max="4866" width="21.81640625" customWidth="1"/>
    <col min="5119" max="5119" width="41" customWidth="1"/>
    <col min="5120" max="5120" width="23.81640625" customWidth="1"/>
    <col min="5121" max="5121" width="19.453125" customWidth="1"/>
    <col min="5122" max="5122" width="21.81640625" customWidth="1"/>
    <col min="5375" max="5375" width="41" customWidth="1"/>
    <col min="5376" max="5376" width="23.81640625" customWidth="1"/>
    <col min="5377" max="5377" width="19.453125" customWidth="1"/>
    <col min="5378" max="5378" width="21.81640625" customWidth="1"/>
    <col min="5631" max="5631" width="41" customWidth="1"/>
    <col min="5632" max="5632" width="23.81640625" customWidth="1"/>
    <col min="5633" max="5633" width="19.453125" customWidth="1"/>
    <col min="5634" max="5634" width="21.81640625" customWidth="1"/>
    <col min="5887" max="5887" width="41" customWidth="1"/>
    <col min="5888" max="5888" width="23.81640625" customWidth="1"/>
    <col min="5889" max="5889" width="19.453125" customWidth="1"/>
    <col min="5890" max="5890" width="21.81640625" customWidth="1"/>
    <col min="6143" max="6143" width="41" customWidth="1"/>
    <col min="6144" max="6144" width="23.81640625" customWidth="1"/>
    <col min="6145" max="6145" width="19.453125" customWidth="1"/>
    <col min="6146" max="6146" width="21.81640625" customWidth="1"/>
    <col min="6399" max="6399" width="41" customWidth="1"/>
    <col min="6400" max="6400" width="23.81640625" customWidth="1"/>
    <col min="6401" max="6401" width="19.453125" customWidth="1"/>
    <col min="6402" max="6402" width="21.81640625" customWidth="1"/>
    <col min="6655" max="6655" width="41" customWidth="1"/>
    <col min="6656" max="6656" width="23.81640625" customWidth="1"/>
    <col min="6657" max="6657" width="19.453125" customWidth="1"/>
    <col min="6658" max="6658" width="21.81640625" customWidth="1"/>
    <col min="6911" max="6911" width="41" customWidth="1"/>
    <col min="6912" max="6912" width="23.81640625" customWidth="1"/>
    <col min="6913" max="6913" width="19.453125" customWidth="1"/>
    <col min="6914" max="6914" width="21.81640625" customWidth="1"/>
    <col min="7167" max="7167" width="41" customWidth="1"/>
    <col min="7168" max="7168" width="23.81640625" customWidth="1"/>
    <col min="7169" max="7169" width="19.453125" customWidth="1"/>
    <col min="7170" max="7170" width="21.81640625" customWidth="1"/>
    <col min="7423" max="7423" width="41" customWidth="1"/>
    <col min="7424" max="7424" width="23.81640625" customWidth="1"/>
    <col min="7425" max="7425" width="19.453125" customWidth="1"/>
    <col min="7426" max="7426" width="21.81640625" customWidth="1"/>
    <col min="7679" max="7679" width="41" customWidth="1"/>
    <col min="7680" max="7680" width="23.81640625" customWidth="1"/>
    <col min="7681" max="7681" width="19.453125" customWidth="1"/>
    <col min="7682" max="7682" width="21.81640625" customWidth="1"/>
    <col min="7935" max="7935" width="41" customWidth="1"/>
    <col min="7936" max="7936" width="23.81640625" customWidth="1"/>
    <col min="7937" max="7937" width="19.453125" customWidth="1"/>
    <col min="7938" max="7938" width="21.81640625" customWidth="1"/>
    <col min="8191" max="8191" width="41" customWidth="1"/>
    <col min="8192" max="8192" width="23.81640625" customWidth="1"/>
    <col min="8193" max="8193" width="19.453125" customWidth="1"/>
    <col min="8194" max="8194" width="21.81640625" customWidth="1"/>
    <col min="8447" max="8447" width="41" customWidth="1"/>
    <col min="8448" max="8448" width="23.81640625" customWidth="1"/>
    <col min="8449" max="8449" width="19.453125" customWidth="1"/>
    <col min="8450" max="8450" width="21.81640625" customWidth="1"/>
    <col min="8703" max="8703" width="41" customWidth="1"/>
    <col min="8704" max="8704" width="23.81640625" customWidth="1"/>
    <col min="8705" max="8705" width="19.453125" customWidth="1"/>
    <col min="8706" max="8706" width="21.81640625" customWidth="1"/>
    <col min="8959" max="8959" width="41" customWidth="1"/>
    <col min="8960" max="8960" width="23.81640625" customWidth="1"/>
    <col min="8961" max="8961" width="19.453125" customWidth="1"/>
    <col min="8962" max="8962" width="21.81640625" customWidth="1"/>
    <col min="9215" max="9215" width="41" customWidth="1"/>
    <col min="9216" max="9216" width="23.81640625" customWidth="1"/>
    <col min="9217" max="9217" width="19.453125" customWidth="1"/>
    <col min="9218" max="9218" width="21.81640625" customWidth="1"/>
    <col min="9471" max="9471" width="41" customWidth="1"/>
    <col min="9472" max="9472" width="23.81640625" customWidth="1"/>
    <col min="9473" max="9473" width="19.453125" customWidth="1"/>
    <col min="9474" max="9474" width="21.81640625" customWidth="1"/>
    <col min="9727" max="9727" width="41" customWidth="1"/>
    <col min="9728" max="9728" width="23.81640625" customWidth="1"/>
    <col min="9729" max="9729" width="19.453125" customWidth="1"/>
    <col min="9730" max="9730" width="21.81640625" customWidth="1"/>
    <col min="9983" max="9983" width="41" customWidth="1"/>
    <col min="9984" max="9984" width="23.81640625" customWidth="1"/>
    <col min="9985" max="9985" width="19.453125" customWidth="1"/>
    <col min="9986" max="9986" width="21.81640625" customWidth="1"/>
    <col min="10239" max="10239" width="41" customWidth="1"/>
    <col min="10240" max="10240" width="23.81640625" customWidth="1"/>
    <col min="10241" max="10241" width="19.453125" customWidth="1"/>
    <col min="10242" max="10242" width="21.81640625" customWidth="1"/>
    <col min="10495" max="10495" width="41" customWidth="1"/>
    <col min="10496" max="10496" width="23.81640625" customWidth="1"/>
    <col min="10497" max="10497" width="19.453125" customWidth="1"/>
    <col min="10498" max="10498" width="21.81640625" customWidth="1"/>
    <col min="10751" max="10751" width="41" customWidth="1"/>
    <col min="10752" max="10752" width="23.81640625" customWidth="1"/>
    <col min="10753" max="10753" width="19.453125" customWidth="1"/>
    <col min="10754" max="10754" width="21.81640625" customWidth="1"/>
    <col min="11007" max="11007" width="41" customWidth="1"/>
    <col min="11008" max="11008" width="23.81640625" customWidth="1"/>
    <col min="11009" max="11009" width="19.453125" customWidth="1"/>
    <col min="11010" max="11010" width="21.81640625" customWidth="1"/>
    <col min="11263" max="11263" width="41" customWidth="1"/>
    <col min="11264" max="11264" width="23.81640625" customWidth="1"/>
    <col min="11265" max="11265" width="19.453125" customWidth="1"/>
    <col min="11266" max="11266" width="21.81640625" customWidth="1"/>
    <col min="11519" max="11519" width="41" customWidth="1"/>
    <col min="11520" max="11520" width="23.81640625" customWidth="1"/>
    <col min="11521" max="11521" width="19.453125" customWidth="1"/>
    <col min="11522" max="11522" width="21.81640625" customWidth="1"/>
    <col min="11775" max="11775" width="41" customWidth="1"/>
    <col min="11776" max="11776" width="23.81640625" customWidth="1"/>
    <col min="11777" max="11777" width="19.453125" customWidth="1"/>
    <col min="11778" max="11778" width="21.81640625" customWidth="1"/>
    <col min="12031" max="12031" width="41" customWidth="1"/>
    <col min="12032" max="12032" width="23.81640625" customWidth="1"/>
    <col min="12033" max="12033" width="19.453125" customWidth="1"/>
    <col min="12034" max="12034" width="21.81640625" customWidth="1"/>
    <col min="12287" max="12287" width="41" customWidth="1"/>
    <col min="12288" max="12288" width="23.81640625" customWidth="1"/>
    <col min="12289" max="12289" width="19.453125" customWidth="1"/>
    <col min="12290" max="12290" width="21.81640625" customWidth="1"/>
    <col min="12543" max="12543" width="41" customWidth="1"/>
    <col min="12544" max="12544" width="23.81640625" customWidth="1"/>
    <col min="12545" max="12545" width="19.453125" customWidth="1"/>
    <col min="12546" max="12546" width="21.81640625" customWidth="1"/>
    <col min="12799" max="12799" width="41" customWidth="1"/>
    <col min="12800" max="12800" width="23.81640625" customWidth="1"/>
    <col min="12801" max="12801" width="19.453125" customWidth="1"/>
    <col min="12802" max="12802" width="21.81640625" customWidth="1"/>
    <col min="13055" max="13055" width="41" customWidth="1"/>
    <col min="13056" max="13056" width="23.81640625" customWidth="1"/>
    <col min="13057" max="13057" width="19.453125" customWidth="1"/>
    <col min="13058" max="13058" width="21.81640625" customWidth="1"/>
    <col min="13311" max="13311" width="41" customWidth="1"/>
    <col min="13312" max="13312" width="23.81640625" customWidth="1"/>
    <col min="13313" max="13313" width="19.453125" customWidth="1"/>
    <col min="13314" max="13314" width="21.81640625" customWidth="1"/>
    <col min="13567" max="13567" width="41" customWidth="1"/>
    <col min="13568" max="13568" width="23.81640625" customWidth="1"/>
    <col min="13569" max="13569" width="19.453125" customWidth="1"/>
    <col min="13570" max="13570" width="21.81640625" customWidth="1"/>
    <col min="13823" max="13823" width="41" customWidth="1"/>
    <col min="13824" max="13824" width="23.81640625" customWidth="1"/>
    <col min="13825" max="13825" width="19.453125" customWidth="1"/>
    <col min="13826" max="13826" width="21.81640625" customWidth="1"/>
    <col min="14079" max="14079" width="41" customWidth="1"/>
    <col min="14080" max="14080" width="23.81640625" customWidth="1"/>
    <col min="14081" max="14081" width="19.453125" customWidth="1"/>
    <col min="14082" max="14082" width="21.81640625" customWidth="1"/>
    <col min="14335" max="14335" width="41" customWidth="1"/>
    <col min="14336" max="14336" width="23.81640625" customWidth="1"/>
    <col min="14337" max="14337" width="19.453125" customWidth="1"/>
    <col min="14338" max="14338" width="21.81640625" customWidth="1"/>
    <col min="14591" max="14591" width="41" customWidth="1"/>
    <col min="14592" max="14592" width="23.81640625" customWidth="1"/>
    <col min="14593" max="14593" width="19.453125" customWidth="1"/>
    <col min="14594" max="14594" width="21.81640625" customWidth="1"/>
    <col min="14847" max="14847" width="41" customWidth="1"/>
    <col min="14848" max="14848" width="23.81640625" customWidth="1"/>
    <col min="14849" max="14849" width="19.453125" customWidth="1"/>
    <col min="14850" max="14850" width="21.81640625" customWidth="1"/>
    <col min="15103" max="15103" width="41" customWidth="1"/>
    <col min="15104" max="15104" width="23.81640625" customWidth="1"/>
    <col min="15105" max="15105" width="19.453125" customWidth="1"/>
    <col min="15106" max="15106" width="21.81640625" customWidth="1"/>
    <col min="15359" max="15359" width="41" customWidth="1"/>
    <col min="15360" max="15360" width="23.81640625" customWidth="1"/>
    <col min="15361" max="15361" width="19.453125" customWidth="1"/>
    <col min="15362" max="15362" width="21.81640625" customWidth="1"/>
    <col min="15615" max="15615" width="41" customWidth="1"/>
    <col min="15616" max="15616" width="23.81640625" customWidth="1"/>
    <col min="15617" max="15617" width="19.453125" customWidth="1"/>
    <col min="15618" max="15618" width="21.81640625" customWidth="1"/>
    <col min="15871" max="15871" width="41" customWidth="1"/>
    <col min="15872" max="15872" width="23.81640625" customWidth="1"/>
    <col min="15873" max="15873" width="19.453125" customWidth="1"/>
    <col min="15874" max="15874" width="21.81640625" customWidth="1"/>
    <col min="16127" max="16127" width="41" customWidth="1"/>
    <col min="16128" max="16128" width="23.81640625" customWidth="1"/>
    <col min="16129" max="16129" width="19.453125" customWidth="1"/>
    <col min="16130" max="16130" width="21.81640625" customWidth="1"/>
  </cols>
  <sheetData>
    <row r="2" spans="1:3" ht="30" customHeight="1" x14ac:dyDescent="0.35">
      <c r="A2" s="167" t="s">
        <v>114</v>
      </c>
      <c r="B2" s="168"/>
      <c r="C2" s="168"/>
    </row>
    <row r="3" spans="1:3" ht="16.5" customHeight="1" x14ac:dyDescent="0.35">
      <c r="A3" s="9"/>
      <c r="B3" s="10"/>
      <c r="C3" s="10"/>
    </row>
    <row r="4" spans="1:3" ht="15" thickBot="1" x14ac:dyDescent="0.4"/>
    <row r="5" spans="1:3" ht="15" thickBot="1" x14ac:dyDescent="0.4">
      <c r="A5" s="11" t="s">
        <v>95</v>
      </c>
      <c r="B5" s="11" t="s">
        <v>88</v>
      </c>
      <c r="C5" s="26" t="s">
        <v>89</v>
      </c>
    </row>
    <row r="6" spans="1:3" x14ac:dyDescent="0.35">
      <c r="A6" s="12"/>
      <c r="B6" s="13"/>
      <c r="C6" s="13"/>
    </row>
    <row r="7" spans="1:3" x14ac:dyDescent="0.35">
      <c r="A7" s="14"/>
      <c r="B7" s="15" t="s">
        <v>90</v>
      </c>
      <c r="C7" s="14"/>
    </row>
    <row r="8" spans="1:3" x14ac:dyDescent="0.35">
      <c r="A8" s="14"/>
      <c r="B8" s="14"/>
      <c r="C8" s="14"/>
    </row>
    <row r="9" spans="1:3" x14ac:dyDescent="0.35">
      <c r="A9" s="16">
        <v>1</v>
      </c>
      <c r="B9" s="19" t="s">
        <v>136</v>
      </c>
      <c r="C9" s="29">
        <f>'Bill 1.P&amp;G''s'!H55</f>
        <v>0</v>
      </c>
    </row>
    <row r="10" spans="1:3" x14ac:dyDescent="0.35">
      <c r="A10" s="27"/>
      <c r="B10" s="28"/>
      <c r="C10" s="14"/>
    </row>
    <row r="11" spans="1:3" ht="15.75" customHeight="1" x14ac:dyDescent="0.35">
      <c r="A11" s="24">
        <v>2</v>
      </c>
      <c r="B11" s="25" t="s">
        <v>137</v>
      </c>
      <c r="C11" s="17">
        <f>'Bill 2.SHEQ'!H61</f>
        <v>0</v>
      </c>
    </row>
    <row r="12" spans="1:3" x14ac:dyDescent="0.35">
      <c r="A12" s="18"/>
      <c r="B12" s="20"/>
      <c r="C12" s="14"/>
    </row>
    <row r="13" spans="1:3" ht="17.25" customHeight="1" x14ac:dyDescent="0.35">
      <c r="A13" s="16">
        <v>3</v>
      </c>
      <c r="B13" s="19" t="s">
        <v>138</v>
      </c>
      <c r="C13" s="17">
        <f>'Bill 3.BOQ'!F88</f>
        <v>0</v>
      </c>
    </row>
    <row r="14" spans="1:3" ht="15" thickBot="1" x14ac:dyDescent="0.4">
      <c r="A14" s="18"/>
      <c r="B14" s="20"/>
      <c r="C14" s="17"/>
    </row>
    <row r="15" spans="1:3" x14ac:dyDescent="0.35">
      <c r="A15" s="163" t="s">
        <v>91</v>
      </c>
      <c r="B15" s="164"/>
      <c r="C15" s="21">
        <f>SUM(C9:C14)</f>
        <v>0</v>
      </c>
    </row>
    <row r="16" spans="1:3" x14ac:dyDescent="0.35">
      <c r="A16" s="165" t="s">
        <v>92</v>
      </c>
      <c r="B16" s="166"/>
      <c r="C16" s="22">
        <f>C15*15%</f>
        <v>0</v>
      </c>
    </row>
    <row r="17" spans="1:3" ht="15" thickBot="1" x14ac:dyDescent="0.4">
      <c r="A17" s="165" t="s">
        <v>93</v>
      </c>
      <c r="B17" s="166"/>
      <c r="C17" s="23">
        <f>C15+C16</f>
        <v>0</v>
      </c>
    </row>
  </sheetData>
  <mergeCells count="4">
    <mergeCell ref="A15:B15"/>
    <mergeCell ref="A16:B16"/>
    <mergeCell ref="A17:B17"/>
    <mergeCell ref="A2:C2"/>
  </mergeCells>
  <pageMargins left="0.7" right="0.7" top="0.75" bottom="0.75" header="0.3" footer="0.3"/>
  <pageSetup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960F8-25EE-4931-B344-BB4A80EFB1DF}">
  <sheetPr>
    <pageSetUpPr fitToPage="1"/>
  </sheetPr>
  <dimension ref="A1:CP55"/>
  <sheetViews>
    <sheetView view="pageBreakPreview" topLeftCell="C39" zoomScale="98" zoomScaleNormal="100" zoomScaleSheetLayoutView="98" workbookViewId="0">
      <selection activeCell="D9" sqref="D9"/>
    </sheetView>
  </sheetViews>
  <sheetFormatPr defaultRowHeight="15.5" x14ac:dyDescent="0.35"/>
  <cols>
    <col min="1" max="1" width="12" style="61" hidden="1" customWidth="1"/>
    <col min="2" max="2" width="8.453125" style="48" hidden="1" customWidth="1"/>
    <col min="3" max="3" width="10.1796875" style="48" customWidth="1"/>
    <col min="4" max="4" width="92.81640625" style="8" customWidth="1"/>
    <col min="5" max="5" width="12.1796875" style="49" customWidth="1"/>
    <col min="6" max="6" width="10.26953125" style="49" customWidth="1"/>
    <col min="7" max="7" width="15.6328125" style="62" customWidth="1"/>
    <col min="8" max="8" width="17" style="62" customWidth="1"/>
    <col min="9" max="9" width="14.54296875" style="47" bestFit="1" customWidth="1"/>
    <col min="10" max="10" width="10.54296875" style="47" bestFit="1" customWidth="1"/>
    <col min="11" max="248" width="9.1796875" style="47"/>
    <col min="249" max="250" width="0" style="47" hidden="1" customWidth="1"/>
    <col min="251" max="251" width="84.453125" style="47" customWidth="1"/>
    <col min="252" max="252" width="7" style="47" customWidth="1"/>
    <col min="253" max="253" width="12.54296875" style="47" customWidth="1"/>
    <col min="254" max="255" width="16.54296875" style="47" customWidth="1"/>
    <col min="256" max="256" width="12.54296875" style="47" customWidth="1"/>
    <col min="257" max="257" width="18.1796875" style="47" customWidth="1"/>
    <col min="258" max="258" width="3.1796875" style="47" customWidth="1"/>
    <col min="259" max="260" width="17.1796875" style="47" customWidth="1"/>
    <col min="261" max="261" width="9.1796875" style="47"/>
    <col min="262" max="262" width="14.1796875" style="47" bestFit="1" customWidth="1"/>
    <col min="263" max="504" width="9.1796875" style="47"/>
    <col min="505" max="506" width="0" style="47" hidden="1" customWidth="1"/>
    <col min="507" max="507" width="84.453125" style="47" customWidth="1"/>
    <col min="508" max="508" width="7" style="47" customWidth="1"/>
    <col min="509" max="509" width="12.54296875" style="47" customWidth="1"/>
    <col min="510" max="511" width="16.54296875" style="47" customWidth="1"/>
    <col min="512" max="512" width="12.54296875" style="47" customWidth="1"/>
    <col min="513" max="513" width="18.1796875" style="47" customWidth="1"/>
    <col min="514" max="514" width="3.1796875" style="47" customWidth="1"/>
    <col min="515" max="516" width="17.1796875" style="47" customWidth="1"/>
    <col min="517" max="517" width="9.1796875" style="47"/>
    <col min="518" max="518" width="14.1796875" style="47" bestFit="1" customWidth="1"/>
    <col min="519" max="760" width="9.1796875" style="47"/>
    <col min="761" max="762" width="0" style="47" hidden="1" customWidth="1"/>
    <col min="763" max="763" width="84.453125" style="47" customWidth="1"/>
    <col min="764" max="764" width="7" style="47" customWidth="1"/>
    <col min="765" max="765" width="12.54296875" style="47" customWidth="1"/>
    <col min="766" max="767" width="16.54296875" style="47" customWidth="1"/>
    <col min="768" max="768" width="12.54296875" style="47" customWidth="1"/>
    <col min="769" max="769" width="18.1796875" style="47" customWidth="1"/>
    <col min="770" max="770" width="3.1796875" style="47" customWidth="1"/>
    <col min="771" max="772" width="17.1796875" style="47" customWidth="1"/>
    <col min="773" max="773" width="9.1796875" style="47"/>
    <col min="774" max="774" width="14.1796875" style="47" bestFit="1" customWidth="1"/>
    <col min="775" max="1016" width="9.1796875" style="47"/>
    <col min="1017" max="1018" width="0" style="47" hidden="1" customWidth="1"/>
    <col min="1019" max="1019" width="84.453125" style="47" customWidth="1"/>
    <col min="1020" max="1020" width="7" style="47" customWidth="1"/>
    <col min="1021" max="1021" width="12.54296875" style="47" customWidth="1"/>
    <col min="1022" max="1023" width="16.54296875" style="47" customWidth="1"/>
    <col min="1024" max="1024" width="12.54296875" style="47" customWidth="1"/>
    <col min="1025" max="1025" width="18.1796875" style="47" customWidth="1"/>
    <col min="1026" max="1026" width="3.1796875" style="47" customWidth="1"/>
    <col min="1027" max="1028" width="17.1796875" style="47" customWidth="1"/>
    <col min="1029" max="1029" width="9.1796875" style="47"/>
    <col min="1030" max="1030" width="14.1796875" style="47" bestFit="1" customWidth="1"/>
    <col min="1031" max="1272" width="9.1796875" style="47"/>
    <col min="1273" max="1274" width="0" style="47" hidden="1" customWidth="1"/>
    <col min="1275" max="1275" width="84.453125" style="47" customWidth="1"/>
    <col min="1276" max="1276" width="7" style="47" customWidth="1"/>
    <col min="1277" max="1277" width="12.54296875" style="47" customWidth="1"/>
    <col min="1278" max="1279" width="16.54296875" style="47" customWidth="1"/>
    <col min="1280" max="1280" width="12.54296875" style="47" customWidth="1"/>
    <col min="1281" max="1281" width="18.1796875" style="47" customWidth="1"/>
    <col min="1282" max="1282" width="3.1796875" style="47" customWidth="1"/>
    <col min="1283" max="1284" width="17.1796875" style="47" customWidth="1"/>
    <col min="1285" max="1285" width="9.1796875" style="47"/>
    <col min="1286" max="1286" width="14.1796875" style="47" bestFit="1" customWidth="1"/>
    <col min="1287" max="1528" width="9.1796875" style="47"/>
    <col min="1529" max="1530" width="0" style="47" hidden="1" customWidth="1"/>
    <col min="1531" max="1531" width="84.453125" style="47" customWidth="1"/>
    <col min="1532" max="1532" width="7" style="47" customWidth="1"/>
    <col min="1533" max="1533" width="12.54296875" style="47" customWidth="1"/>
    <col min="1534" max="1535" width="16.54296875" style="47" customWidth="1"/>
    <col min="1536" max="1536" width="12.54296875" style="47" customWidth="1"/>
    <col min="1537" max="1537" width="18.1796875" style="47" customWidth="1"/>
    <col min="1538" max="1538" width="3.1796875" style="47" customWidth="1"/>
    <col min="1539" max="1540" width="17.1796875" style="47" customWidth="1"/>
    <col min="1541" max="1541" width="9.1796875" style="47"/>
    <col min="1542" max="1542" width="14.1796875" style="47" bestFit="1" customWidth="1"/>
    <col min="1543" max="1784" width="9.1796875" style="47"/>
    <col min="1785" max="1786" width="0" style="47" hidden="1" customWidth="1"/>
    <col min="1787" max="1787" width="84.453125" style="47" customWidth="1"/>
    <col min="1788" max="1788" width="7" style="47" customWidth="1"/>
    <col min="1789" max="1789" width="12.54296875" style="47" customWidth="1"/>
    <col min="1790" max="1791" width="16.54296875" style="47" customWidth="1"/>
    <col min="1792" max="1792" width="12.54296875" style="47" customWidth="1"/>
    <col min="1793" max="1793" width="18.1796875" style="47" customWidth="1"/>
    <col min="1794" max="1794" width="3.1796875" style="47" customWidth="1"/>
    <col min="1795" max="1796" width="17.1796875" style="47" customWidth="1"/>
    <col min="1797" max="1797" width="9.1796875" style="47"/>
    <col min="1798" max="1798" width="14.1796875" style="47" bestFit="1" customWidth="1"/>
    <col min="1799" max="2040" width="9.1796875" style="47"/>
    <col min="2041" max="2042" width="0" style="47" hidden="1" customWidth="1"/>
    <col min="2043" max="2043" width="84.453125" style="47" customWidth="1"/>
    <col min="2044" max="2044" width="7" style="47" customWidth="1"/>
    <col min="2045" max="2045" width="12.54296875" style="47" customWidth="1"/>
    <col min="2046" max="2047" width="16.54296875" style="47" customWidth="1"/>
    <col min="2048" max="2048" width="12.54296875" style="47" customWidth="1"/>
    <col min="2049" max="2049" width="18.1796875" style="47" customWidth="1"/>
    <col min="2050" max="2050" width="3.1796875" style="47" customWidth="1"/>
    <col min="2051" max="2052" width="17.1796875" style="47" customWidth="1"/>
    <col min="2053" max="2053" width="9.1796875" style="47"/>
    <col min="2054" max="2054" width="14.1796875" style="47" bestFit="1" customWidth="1"/>
    <col min="2055" max="2296" width="9.1796875" style="47"/>
    <col min="2297" max="2298" width="0" style="47" hidden="1" customWidth="1"/>
    <col min="2299" max="2299" width="84.453125" style="47" customWidth="1"/>
    <col min="2300" max="2300" width="7" style="47" customWidth="1"/>
    <col min="2301" max="2301" width="12.54296875" style="47" customWidth="1"/>
    <col min="2302" max="2303" width="16.54296875" style="47" customWidth="1"/>
    <col min="2304" max="2304" width="12.54296875" style="47" customWidth="1"/>
    <col min="2305" max="2305" width="18.1796875" style="47" customWidth="1"/>
    <col min="2306" max="2306" width="3.1796875" style="47" customWidth="1"/>
    <col min="2307" max="2308" width="17.1796875" style="47" customWidth="1"/>
    <col min="2309" max="2309" width="9.1796875" style="47"/>
    <col min="2310" max="2310" width="14.1796875" style="47" bestFit="1" customWidth="1"/>
    <col min="2311" max="2552" width="9.1796875" style="47"/>
    <col min="2553" max="2554" width="0" style="47" hidden="1" customWidth="1"/>
    <col min="2555" max="2555" width="84.453125" style="47" customWidth="1"/>
    <col min="2556" max="2556" width="7" style="47" customWidth="1"/>
    <col min="2557" max="2557" width="12.54296875" style="47" customWidth="1"/>
    <col min="2558" max="2559" width="16.54296875" style="47" customWidth="1"/>
    <col min="2560" max="2560" width="12.54296875" style="47" customWidth="1"/>
    <col min="2561" max="2561" width="18.1796875" style="47" customWidth="1"/>
    <col min="2562" max="2562" width="3.1796875" style="47" customWidth="1"/>
    <col min="2563" max="2564" width="17.1796875" style="47" customWidth="1"/>
    <col min="2565" max="2565" width="9.1796875" style="47"/>
    <col min="2566" max="2566" width="14.1796875" style="47" bestFit="1" customWidth="1"/>
    <col min="2567" max="2808" width="9.1796875" style="47"/>
    <col min="2809" max="2810" width="0" style="47" hidden="1" customWidth="1"/>
    <col min="2811" max="2811" width="84.453125" style="47" customWidth="1"/>
    <col min="2812" max="2812" width="7" style="47" customWidth="1"/>
    <col min="2813" max="2813" width="12.54296875" style="47" customWidth="1"/>
    <col min="2814" max="2815" width="16.54296875" style="47" customWidth="1"/>
    <col min="2816" max="2816" width="12.54296875" style="47" customWidth="1"/>
    <col min="2817" max="2817" width="18.1796875" style="47" customWidth="1"/>
    <col min="2818" max="2818" width="3.1796875" style="47" customWidth="1"/>
    <col min="2819" max="2820" width="17.1796875" style="47" customWidth="1"/>
    <col min="2821" max="2821" width="9.1796875" style="47"/>
    <col min="2822" max="2822" width="14.1796875" style="47" bestFit="1" customWidth="1"/>
    <col min="2823" max="3064" width="9.1796875" style="47"/>
    <col min="3065" max="3066" width="0" style="47" hidden="1" customWidth="1"/>
    <col min="3067" max="3067" width="84.453125" style="47" customWidth="1"/>
    <col min="3068" max="3068" width="7" style="47" customWidth="1"/>
    <col min="3069" max="3069" width="12.54296875" style="47" customWidth="1"/>
    <col min="3070" max="3071" width="16.54296875" style="47" customWidth="1"/>
    <col min="3072" max="3072" width="12.54296875" style="47" customWidth="1"/>
    <col min="3073" max="3073" width="18.1796875" style="47" customWidth="1"/>
    <col min="3074" max="3074" width="3.1796875" style="47" customWidth="1"/>
    <col min="3075" max="3076" width="17.1796875" style="47" customWidth="1"/>
    <col min="3077" max="3077" width="9.1796875" style="47"/>
    <col min="3078" max="3078" width="14.1796875" style="47" bestFit="1" customWidth="1"/>
    <col min="3079" max="3320" width="9.1796875" style="47"/>
    <col min="3321" max="3322" width="0" style="47" hidden="1" customWidth="1"/>
    <col min="3323" max="3323" width="84.453125" style="47" customWidth="1"/>
    <col min="3324" max="3324" width="7" style="47" customWidth="1"/>
    <col min="3325" max="3325" width="12.54296875" style="47" customWidth="1"/>
    <col min="3326" max="3327" width="16.54296875" style="47" customWidth="1"/>
    <col min="3328" max="3328" width="12.54296875" style="47" customWidth="1"/>
    <col min="3329" max="3329" width="18.1796875" style="47" customWidth="1"/>
    <col min="3330" max="3330" width="3.1796875" style="47" customWidth="1"/>
    <col min="3331" max="3332" width="17.1796875" style="47" customWidth="1"/>
    <col min="3333" max="3333" width="9.1796875" style="47"/>
    <col min="3334" max="3334" width="14.1796875" style="47" bestFit="1" customWidth="1"/>
    <col min="3335" max="3576" width="9.1796875" style="47"/>
    <col min="3577" max="3578" width="0" style="47" hidden="1" customWidth="1"/>
    <col min="3579" max="3579" width="84.453125" style="47" customWidth="1"/>
    <col min="3580" max="3580" width="7" style="47" customWidth="1"/>
    <col min="3581" max="3581" width="12.54296875" style="47" customWidth="1"/>
    <col min="3582" max="3583" width="16.54296875" style="47" customWidth="1"/>
    <col min="3584" max="3584" width="12.54296875" style="47" customWidth="1"/>
    <col min="3585" max="3585" width="18.1796875" style="47" customWidth="1"/>
    <col min="3586" max="3586" width="3.1796875" style="47" customWidth="1"/>
    <col min="3587" max="3588" width="17.1796875" style="47" customWidth="1"/>
    <col min="3589" max="3589" width="9.1796875" style="47"/>
    <col min="3590" max="3590" width="14.1796875" style="47" bestFit="1" customWidth="1"/>
    <col min="3591" max="3832" width="9.1796875" style="47"/>
    <col min="3833" max="3834" width="0" style="47" hidden="1" customWidth="1"/>
    <col min="3835" max="3835" width="84.453125" style="47" customWidth="1"/>
    <col min="3836" max="3836" width="7" style="47" customWidth="1"/>
    <col min="3837" max="3837" width="12.54296875" style="47" customWidth="1"/>
    <col min="3838" max="3839" width="16.54296875" style="47" customWidth="1"/>
    <col min="3840" max="3840" width="12.54296875" style="47" customWidth="1"/>
    <col min="3841" max="3841" width="18.1796875" style="47" customWidth="1"/>
    <col min="3842" max="3842" width="3.1796875" style="47" customWidth="1"/>
    <col min="3843" max="3844" width="17.1796875" style="47" customWidth="1"/>
    <col min="3845" max="3845" width="9.1796875" style="47"/>
    <col min="3846" max="3846" width="14.1796875" style="47" bestFit="1" customWidth="1"/>
    <col min="3847" max="4088" width="9.1796875" style="47"/>
    <col min="4089" max="4090" width="0" style="47" hidden="1" customWidth="1"/>
    <col min="4091" max="4091" width="84.453125" style="47" customWidth="1"/>
    <col min="4092" max="4092" width="7" style="47" customWidth="1"/>
    <col min="4093" max="4093" width="12.54296875" style="47" customWidth="1"/>
    <col min="4094" max="4095" width="16.54296875" style="47" customWidth="1"/>
    <col min="4096" max="4096" width="12.54296875" style="47" customWidth="1"/>
    <col min="4097" max="4097" width="18.1796875" style="47" customWidth="1"/>
    <col min="4098" max="4098" width="3.1796875" style="47" customWidth="1"/>
    <col min="4099" max="4100" width="17.1796875" style="47" customWidth="1"/>
    <col min="4101" max="4101" width="9.1796875" style="47"/>
    <col min="4102" max="4102" width="14.1796875" style="47" bestFit="1" customWidth="1"/>
    <col min="4103" max="4344" width="9.1796875" style="47"/>
    <col min="4345" max="4346" width="0" style="47" hidden="1" customWidth="1"/>
    <col min="4347" max="4347" width="84.453125" style="47" customWidth="1"/>
    <col min="4348" max="4348" width="7" style="47" customWidth="1"/>
    <col min="4349" max="4349" width="12.54296875" style="47" customWidth="1"/>
    <col min="4350" max="4351" width="16.54296875" style="47" customWidth="1"/>
    <col min="4352" max="4352" width="12.54296875" style="47" customWidth="1"/>
    <col min="4353" max="4353" width="18.1796875" style="47" customWidth="1"/>
    <col min="4354" max="4354" width="3.1796875" style="47" customWidth="1"/>
    <col min="4355" max="4356" width="17.1796875" style="47" customWidth="1"/>
    <col min="4357" max="4357" width="9.1796875" style="47"/>
    <col min="4358" max="4358" width="14.1796875" style="47" bestFit="1" customWidth="1"/>
    <col min="4359" max="4600" width="9.1796875" style="47"/>
    <col min="4601" max="4602" width="0" style="47" hidden="1" customWidth="1"/>
    <col min="4603" max="4603" width="84.453125" style="47" customWidth="1"/>
    <col min="4604" max="4604" width="7" style="47" customWidth="1"/>
    <col min="4605" max="4605" width="12.54296875" style="47" customWidth="1"/>
    <col min="4606" max="4607" width="16.54296875" style="47" customWidth="1"/>
    <col min="4608" max="4608" width="12.54296875" style="47" customWidth="1"/>
    <col min="4609" max="4609" width="18.1796875" style="47" customWidth="1"/>
    <col min="4610" max="4610" width="3.1796875" style="47" customWidth="1"/>
    <col min="4611" max="4612" width="17.1796875" style="47" customWidth="1"/>
    <col min="4613" max="4613" width="9.1796875" style="47"/>
    <col min="4614" max="4614" width="14.1796875" style="47" bestFit="1" customWidth="1"/>
    <col min="4615" max="4856" width="9.1796875" style="47"/>
    <col min="4857" max="4858" width="0" style="47" hidden="1" customWidth="1"/>
    <col min="4859" max="4859" width="84.453125" style="47" customWidth="1"/>
    <col min="4860" max="4860" width="7" style="47" customWidth="1"/>
    <col min="4861" max="4861" width="12.54296875" style="47" customWidth="1"/>
    <col min="4862" max="4863" width="16.54296875" style="47" customWidth="1"/>
    <col min="4864" max="4864" width="12.54296875" style="47" customWidth="1"/>
    <col min="4865" max="4865" width="18.1796875" style="47" customWidth="1"/>
    <col min="4866" max="4866" width="3.1796875" style="47" customWidth="1"/>
    <col min="4867" max="4868" width="17.1796875" style="47" customWidth="1"/>
    <col min="4869" max="4869" width="9.1796875" style="47"/>
    <col min="4870" max="4870" width="14.1796875" style="47" bestFit="1" customWidth="1"/>
    <col min="4871" max="5112" width="9.1796875" style="47"/>
    <col min="5113" max="5114" width="0" style="47" hidden="1" customWidth="1"/>
    <col min="5115" max="5115" width="84.453125" style="47" customWidth="1"/>
    <col min="5116" max="5116" width="7" style="47" customWidth="1"/>
    <col min="5117" max="5117" width="12.54296875" style="47" customWidth="1"/>
    <col min="5118" max="5119" width="16.54296875" style="47" customWidth="1"/>
    <col min="5120" max="5120" width="12.54296875" style="47" customWidth="1"/>
    <col min="5121" max="5121" width="18.1796875" style="47" customWidth="1"/>
    <col min="5122" max="5122" width="3.1796875" style="47" customWidth="1"/>
    <col min="5123" max="5124" width="17.1796875" style="47" customWidth="1"/>
    <col min="5125" max="5125" width="9.1796875" style="47"/>
    <col min="5126" max="5126" width="14.1796875" style="47" bestFit="1" customWidth="1"/>
    <col min="5127" max="5368" width="9.1796875" style="47"/>
    <col min="5369" max="5370" width="0" style="47" hidden="1" customWidth="1"/>
    <col min="5371" max="5371" width="84.453125" style="47" customWidth="1"/>
    <col min="5372" max="5372" width="7" style="47" customWidth="1"/>
    <col min="5373" max="5373" width="12.54296875" style="47" customWidth="1"/>
    <col min="5374" max="5375" width="16.54296875" style="47" customWidth="1"/>
    <col min="5376" max="5376" width="12.54296875" style="47" customWidth="1"/>
    <col min="5377" max="5377" width="18.1796875" style="47" customWidth="1"/>
    <col min="5378" max="5378" width="3.1796875" style="47" customWidth="1"/>
    <col min="5379" max="5380" width="17.1796875" style="47" customWidth="1"/>
    <col min="5381" max="5381" width="9.1796875" style="47"/>
    <col min="5382" max="5382" width="14.1796875" style="47" bestFit="1" customWidth="1"/>
    <col min="5383" max="5624" width="9.1796875" style="47"/>
    <col min="5625" max="5626" width="0" style="47" hidden="1" customWidth="1"/>
    <col min="5627" max="5627" width="84.453125" style="47" customWidth="1"/>
    <col min="5628" max="5628" width="7" style="47" customWidth="1"/>
    <col min="5629" max="5629" width="12.54296875" style="47" customWidth="1"/>
    <col min="5630" max="5631" width="16.54296875" style="47" customWidth="1"/>
    <col min="5632" max="5632" width="12.54296875" style="47" customWidth="1"/>
    <col min="5633" max="5633" width="18.1796875" style="47" customWidth="1"/>
    <col min="5634" max="5634" width="3.1796875" style="47" customWidth="1"/>
    <col min="5635" max="5636" width="17.1796875" style="47" customWidth="1"/>
    <col min="5637" max="5637" width="9.1796875" style="47"/>
    <col min="5638" max="5638" width="14.1796875" style="47" bestFit="1" customWidth="1"/>
    <col min="5639" max="5880" width="9.1796875" style="47"/>
    <col min="5881" max="5882" width="0" style="47" hidden="1" customWidth="1"/>
    <col min="5883" max="5883" width="84.453125" style="47" customWidth="1"/>
    <col min="5884" max="5884" width="7" style="47" customWidth="1"/>
    <col min="5885" max="5885" width="12.54296875" style="47" customWidth="1"/>
    <col min="5886" max="5887" width="16.54296875" style="47" customWidth="1"/>
    <col min="5888" max="5888" width="12.54296875" style="47" customWidth="1"/>
    <col min="5889" max="5889" width="18.1796875" style="47" customWidth="1"/>
    <col min="5890" max="5890" width="3.1796875" style="47" customWidth="1"/>
    <col min="5891" max="5892" width="17.1796875" style="47" customWidth="1"/>
    <col min="5893" max="5893" width="9.1796875" style="47"/>
    <col min="5894" max="5894" width="14.1796875" style="47" bestFit="1" customWidth="1"/>
    <col min="5895" max="6136" width="9.1796875" style="47"/>
    <col min="6137" max="6138" width="0" style="47" hidden="1" customWidth="1"/>
    <col min="6139" max="6139" width="84.453125" style="47" customWidth="1"/>
    <col min="6140" max="6140" width="7" style="47" customWidth="1"/>
    <col min="6141" max="6141" width="12.54296875" style="47" customWidth="1"/>
    <col min="6142" max="6143" width="16.54296875" style="47" customWidth="1"/>
    <col min="6144" max="6144" width="12.54296875" style="47" customWidth="1"/>
    <col min="6145" max="6145" width="18.1796875" style="47" customWidth="1"/>
    <col min="6146" max="6146" width="3.1796875" style="47" customWidth="1"/>
    <col min="6147" max="6148" width="17.1796875" style="47" customWidth="1"/>
    <col min="6149" max="6149" width="9.1796875" style="47"/>
    <col min="6150" max="6150" width="14.1796875" style="47" bestFit="1" customWidth="1"/>
    <col min="6151" max="6392" width="9.1796875" style="47"/>
    <col min="6393" max="6394" width="0" style="47" hidden="1" customWidth="1"/>
    <col min="6395" max="6395" width="84.453125" style="47" customWidth="1"/>
    <col min="6396" max="6396" width="7" style="47" customWidth="1"/>
    <col min="6397" max="6397" width="12.54296875" style="47" customWidth="1"/>
    <col min="6398" max="6399" width="16.54296875" style="47" customWidth="1"/>
    <col min="6400" max="6400" width="12.54296875" style="47" customWidth="1"/>
    <col min="6401" max="6401" width="18.1796875" style="47" customWidth="1"/>
    <col min="6402" max="6402" width="3.1796875" style="47" customWidth="1"/>
    <col min="6403" max="6404" width="17.1796875" style="47" customWidth="1"/>
    <col min="6405" max="6405" width="9.1796875" style="47"/>
    <col min="6406" max="6406" width="14.1796875" style="47" bestFit="1" customWidth="1"/>
    <col min="6407" max="6648" width="9.1796875" style="47"/>
    <col min="6649" max="6650" width="0" style="47" hidden="1" customWidth="1"/>
    <col min="6651" max="6651" width="84.453125" style="47" customWidth="1"/>
    <col min="6652" max="6652" width="7" style="47" customWidth="1"/>
    <col min="6653" max="6653" width="12.54296875" style="47" customWidth="1"/>
    <col min="6654" max="6655" width="16.54296875" style="47" customWidth="1"/>
    <col min="6656" max="6656" width="12.54296875" style="47" customWidth="1"/>
    <col min="6657" max="6657" width="18.1796875" style="47" customWidth="1"/>
    <col min="6658" max="6658" width="3.1796875" style="47" customWidth="1"/>
    <col min="6659" max="6660" width="17.1796875" style="47" customWidth="1"/>
    <col min="6661" max="6661" width="9.1796875" style="47"/>
    <col min="6662" max="6662" width="14.1796875" style="47" bestFit="1" customWidth="1"/>
    <col min="6663" max="6904" width="9.1796875" style="47"/>
    <col min="6905" max="6906" width="0" style="47" hidden="1" customWidth="1"/>
    <col min="6907" max="6907" width="84.453125" style="47" customWidth="1"/>
    <col min="6908" max="6908" width="7" style="47" customWidth="1"/>
    <col min="6909" max="6909" width="12.54296875" style="47" customWidth="1"/>
    <col min="6910" max="6911" width="16.54296875" style="47" customWidth="1"/>
    <col min="6912" max="6912" width="12.54296875" style="47" customWidth="1"/>
    <col min="6913" max="6913" width="18.1796875" style="47" customWidth="1"/>
    <col min="6914" max="6914" width="3.1796875" style="47" customWidth="1"/>
    <col min="6915" max="6916" width="17.1796875" style="47" customWidth="1"/>
    <col min="6917" max="6917" width="9.1796875" style="47"/>
    <col min="6918" max="6918" width="14.1796875" style="47" bestFit="1" customWidth="1"/>
    <col min="6919" max="7160" width="9.1796875" style="47"/>
    <col min="7161" max="7162" width="0" style="47" hidden="1" customWidth="1"/>
    <col min="7163" max="7163" width="84.453125" style="47" customWidth="1"/>
    <col min="7164" max="7164" width="7" style="47" customWidth="1"/>
    <col min="7165" max="7165" width="12.54296875" style="47" customWidth="1"/>
    <col min="7166" max="7167" width="16.54296875" style="47" customWidth="1"/>
    <col min="7168" max="7168" width="12.54296875" style="47" customWidth="1"/>
    <col min="7169" max="7169" width="18.1796875" style="47" customWidth="1"/>
    <col min="7170" max="7170" width="3.1796875" style="47" customWidth="1"/>
    <col min="7171" max="7172" width="17.1796875" style="47" customWidth="1"/>
    <col min="7173" max="7173" width="9.1796875" style="47"/>
    <col min="7174" max="7174" width="14.1796875" style="47" bestFit="1" customWidth="1"/>
    <col min="7175" max="7416" width="9.1796875" style="47"/>
    <col min="7417" max="7418" width="0" style="47" hidden="1" customWidth="1"/>
    <col min="7419" max="7419" width="84.453125" style="47" customWidth="1"/>
    <col min="7420" max="7420" width="7" style="47" customWidth="1"/>
    <col min="7421" max="7421" width="12.54296875" style="47" customWidth="1"/>
    <col min="7422" max="7423" width="16.54296875" style="47" customWidth="1"/>
    <col min="7424" max="7424" width="12.54296875" style="47" customWidth="1"/>
    <col min="7425" max="7425" width="18.1796875" style="47" customWidth="1"/>
    <col min="7426" max="7426" width="3.1796875" style="47" customWidth="1"/>
    <col min="7427" max="7428" width="17.1796875" style="47" customWidth="1"/>
    <col min="7429" max="7429" width="9.1796875" style="47"/>
    <col min="7430" max="7430" width="14.1796875" style="47" bestFit="1" customWidth="1"/>
    <col min="7431" max="7672" width="9.1796875" style="47"/>
    <col min="7673" max="7674" width="0" style="47" hidden="1" customWidth="1"/>
    <col min="7675" max="7675" width="84.453125" style="47" customWidth="1"/>
    <col min="7676" max="7676" width="7" style="47" customWidth="1"/>
    <col min="7677" max="7677" width="12.54296875" style="47" customWidth="1"/>
    <col min="7678" max="7679" width="16.54296875" style="47" customWidth="1"/>
    <col min="7680" max="7680" width="12.54296875" style="47" customWidth="1"/>
    <col min="7681" max="7681" width="18.1796875" style="47" customWidth="1"/>
    <col min="7682" max="7682" width="3.1796875" style="47" customWidth="1"/>
    <col min="7683" max="7684" width="17.1796875" style="47" customWidth="1"/>
    <col min="7685" max="7685" width="9.1796875" style="47"/>
    <col min="7686" max="7686" width="14.1796875" style="47" bestFit="1" customWidth="1"/>
    <col min="7687" max="7928" width="9.1796875" style="47"/>
    <col min="7929" max="7930" width="0" style="47" hidden="1" customWidth="1"/>
    <col min="7931" max="7931" width="84.453125" style="47" customWidth="1"/>
    <col min="7932" max="7932" width="7" style="47" customWidth="1"/>
    <col min="7933" max="7933" width="12.54296875" style="47" customWidth="1"/>
    <col min="7934" max="7935" width="16.54296875" style="47" customWidth="1"/>
    <col min="7936" max="7936" width="12.54296875" style="47" customWidth="1"/>
    <col min="7937" max="7937" width="18.1796875" style="47" customWidth="1"/>
    <col min="7938" max="7938" width="3.1796875" style="47" customWidth="1"/>
    <col min="7939" max="7940" width="17.1796875" style="47" customWidth="1"/>
    <col min="7941" max="7941" width="9.1796875" style="47"/>
    <col min="7942" max="7942" width="14.1796875" style="47" bestFit="1" customWidth="1"/>
    <col min="7943" max="8184" width="9.1796875" style="47"/>
    <col min="8185" max="8186" width="0" style="47" hidden="1" customWidth="1"/>
    <col min="8187" max="8187" width="84.453125" style="47" customWidth="1"/>
    <col min="8188" max="8188" width="7" style="47" customWidth="1"/>
    <col min="8189" max="8189" width="12.54296875" style="47" customWidth="1"/>
    <col min="8190" max="8191" width="16.54296875" style="47" customWidth="1"/>
    <col min="8192" max="8192" width="12.54296875" style="47" customWidth="1"/>
    <col min="8193" max="8193" width="18.1796875" style="47" customWidth="1"/>
    <col min="8194" max="8194" width="3.1796875" style="47" customWidth="1"/>
    <col min="8195" max="8196" width="17.1796875" style="47" customWidth="1"/>
    <col min="8197" max="8197" width="9.1796875" style="47"/>
    <col min="8198" max="8198" width="14.1796875" style="47" bestFit="1" customWidth="1"/>
    <col min="8199" max="8440" width="9.1796875" style="47"/>
    <col min="8441" max="8442" width="0" style="47" hidden="1" customWidth="1"/>
    <col min="8443" max="8443" width="84.453125" style="47" customWidth="1"/>
    <col min="8444" max="8444" width="7" style="47" customWidth="1"/>
    <col min="8445" max="8445" width="12.54296875" style="47" customWidth="1"/>
    <col min="8446" max="8447" width="16.54296875" style="47" customWidth="1"/>
    <col min="8448" max="8448" width="12.54296875" style="47" customWidth="1"/>
    <col min="8449" max="8449" width="18.1796875" style="47" customWidth="1"/>
    <col min="8450" max="8450" width="3.1796875" style="47" customWidth="1"/>
    <col min="8451" max="8452" width="17.1796875" style="47" customWidth="1"/>
    <col min="8453" max="8453" width="9.1796875" style="47"/>
    <col min="8454" max="8454" width="14.1796875" style="47" bestFit="1" customWidth="1"/>
    <col min="8455" max="8696" width="9.1796875" style="47"/>
    <col min="8697" max="8698" width="0" style="47" hidden="1" customWidth="1"/>
    <col min="8699" max="8699" width="84.453125" style="47" customWidth="1"/>
    <col min="8700" max="8700" width="7" style="47" customWidth="1"/>
    <col min="8701" max="8701" width="12.54296875" style="47" customWidth="1"/>
    <col min="8702" max="8703" width="16.54296875" style="47" customWidth="1"/>
    <col min="8704" max="8704" width="12.54296875" style="47" customWidth="1"/>
    <col min="8705" max="8705" width="18.1796875" style="47" customWidth="1"/>
    <col min="8706" max="8706" width="3.1796875" style="47" customWidth="1"/>
    <col min="8707" max="8708" width="17.1796875" style="47" customWidth="1"/>
    <col min="8709" max="8709" width="9.1796875" style="47"/>
    <col min="8710" max="8710" width="14.1796875" style="47" bestFit="1" customWidth="1"/>
    <col min="8711" max="8952" width="9.1796875" style="47"/>
    <col min="8953" max="8954" width="0" style="47" hidden="1" customWidth="1"/>
    <col min="8955" max="8955" width="84.453125" style="47" customWidth="1"/>
    <col min="8956" max="8956" width="7" style="47" customWidth="1"/>
    <col min="8957" max="8957" width="12.54296875" style="47" customWidth="1"/>
    <col min="8958" max="8959" width="16.54296875" style="47" customWidth="1"/>
    <col min="8960" max="8960" width="12.54296875" style="47" customWidth="1"/>
    <col min="8961" max="8961" width="18.1796875" style="47" customWidth="1"/>
    <col min="8962" max="8962" width="3.1796875" style="47" customWidth="1"/>
    <col min="8963" max="8964" width="17.1796875" style="47" customWidth="1"/>
    <col min="8965" max="8965" width="9.1796875" style="47"/>
    <col min="8966" max="8966" width="14.1796875" style="47" bestFit="1" customWidth="1"/>
    <col min="8967" max="9208" width="9.1796875" style="47"/>
    <col min="9209" max="9210" width="0" style="47" hidden="1" customWidth="1"/>
    <col min="9211" max="9211" width="84.453125" style="47" customWidth="1"/>
    <col min="9212" max="9212" width="7" style="47" customWidth="1"/>
    <col min="9213" max="9213" width="12.54296875" style="47" customWidth="1"/>
    <col min="9214" max="9215" width="16.54296875" style="47" customWidth="1"/>
    <col min="9216" max="9216" width="12.54296875" style="47" customWidth="1"/>
    <col min="9217" max="9217" width="18.1796875" style="47" customWidth="1"/>
    <col min="9218" max="9218" width="3.1796875" style="47" customWidth="1"/>
    <col min="9219" max="9220" width="17.1796875" style="47" customWidth="1"/>
    <col min="9221" max="9221" width="9.1796875" style="47"/>
    <col min="9222" max="9222" width="14.1796875" style="47" bestFit="1" customWidth="1"/>
    <col min="9223" max="9464" width="9.1796875" style="47"/>
    <col min="9465" max="9466" width="0" style="47" hidden="1" customWidth="1"/>
    <col min="9467" max="9467" width="84.453125" style="47" customWidth="1"/>
    <col min="9468" max="9468" width="7" style="47" customWidth="1"/>
    <col min="9469" max="9469" width="12.54296875" style="47" customWidth="1"/>
    <col min="9470" max="9471" width="16.54296875" style="47" customWidth="1"/>
    <col min="9472" max="9472" width="12.54296875" style="47" customWidth="1"/>
    <col min="9473" max="9473" width="18.1796875" style="47" customWidth="1"/>
    <col min="9474" max="9474" width="3.1796875" style="47" customWidth="1"/>
    <col min="9475" max="9476" width="17.1796875" style="47" customWidth="1"/>
    <col min="9477" max="9477" width="9.1796875" style="47"/>
    <col min="9478" max="9478" width="14.1796875" style="47" bestFit="1" customWidth="1"/>
    <col min="9479" max="9720" width="9.1796875" style="47"/>
    <col min="9721" max="9722" width="0" style="47" hidden="1" customWidth="1"/>
    <col min="9723" max="9723" width="84.453125" style="47" customWidth="1"/>
    <col min="9724" max="9724" width="7" style="47" customWidth="1"/>
    <col min="9725" max="9725" width="12.54296875" style="47" customWidth="1"/>
    <col min="9726" max="9727" width="16.54296875" style="47" customWidth="1"/>
    <col min="9728" max="9728" width="12.54296875" style="47" customWidth="1"/>
    <col min="9729" max="9729" width="18.1796875" style="47" customWidth="1"/>
    <col min="9730" max="9730" width="3.1796875" style="47" customWidth="1"/>
    <col min="9731" max="9732" width="17.1796875" style="47" customWidth="1"/>
    <col min="9733" max="9733" width="9.1796875" style="47"/>
    <col min="9734" max="9734" width="14.1796875" style="47" bestFit="1" customWidth="1"/>
    <col min="9735" max="9976" width="9.1796875" style="47"/>
    <col min="9977" max="9978" width="0" style="47" hidden="1" customWidth="1"/>
    <col min="9979" max="9979" width="84.453125" style="47" customWidth="1"/>
    <col min="9980" max="9980" width="7" style="47" customWidth="1"/>
    <col min="9981" max="9981" width="12.54296875" style="47" customWidth="1"/>
    <col min="9982" max="9983" width="16.54296875" style="47" customWidth="1"/>
    <col min="9984" max="9984" width="12.54296875" style="47" customWidth="1"/>
    <col min="9985" max="9985" width="18.1796875" style="47" customWidth="1"/>
    <col min="9986" max="9986" width="3.1796875" style="47" customWidth="1"/>
    <col min="9987" max="9988" width="17.1796875" style="47" customWidth="1"/>
    <col min="9989" max="9989" width="9.1796875" style="47"/>
    <col min="9990" max="9990" width="14.1796875" style="47" bestFit="1" customWidth="1"/>
    <col min="9991" max="10232" width="9.1796875" style="47"/>
    <col min="10233" max="10234" width="0" style="47" hidden="1" customWidth="1"/>
    <col min="10235" max="10235" width="84.453125" style="47" customWidth="1"/>
    <col min="10236" max="10236" width="7" style="47" customWidth="1"/>
    <col min="10237" max="10237" width="12.54296875" style="47" customWidth="1"/>
    <col min="10238" max="10239" width="16.54296875" style="47" customWidth="1"/>
    <col min="10240" max="10240" width="12.54296875" style="47" customWidth="1"/>
    <col min="10241" max="10241" width="18.1796875" style="47" customWidth="1"/>
    <col min="10242" max="10242" width="3.1796875" style="47" customWidth="1"/>
    <col min="10243" max="10244" width="17.1796875" style="47" customWidth="1"/>
    <col min="10245" max="10245" width="9.1796875" style="47"/>
    <col min="10246" max="10246" width="14.1796875" style="47" bestFit="1" customWidth="1"/>
    <col min="10247" max="10488" width="9.1796875" style="47"/>
    <col min="10489" max="10490" width="0" style="47" hidden="1" customWidth="1"/>
    <col min="10491" max="10491" width="84.453125" style="47" customWidth="1"/>
    <col min="10492" max="10492" width="7" style="47" customWidth="1"/>
    <col min="10493" max="10493" width="12.54296875" style="47" customWidth="1"/>
    <col min="10494" max="10495" width="16.54296875" style="47" customWidth="1"/>
    <col min="10496" max="10496" width="12.54296875" style="47" customWidth="1"/>
    <col min="10497" max="10497" width="18.1796875" style="47" customWidth="1"/>
    <col min="10498" max="10498" width="3.1796875" style="47" customWidth="1"/>
    <col min="10499" max="10500" width="17.1796875" style="47" customWidth="1"/>
    <col min="10501" max="10501" width="9.1796875" style="47"/>
    <col min="10502" max="10502" width="14.1796875" style="47" bestFit="1" customWidth="1"/>
    <col min="10503" max="10744" width="9.1796875" style="47"/>
    <col min="10745" max="10746" width="0" style="47" hidden="1" customWidth="1"/>
    <col min="10747" max="10747" width="84.453125" style="47" customWidth="1"/>
    <col min="10748" max="10748" width="7" style="47" customWidth="1"/>
    <col min="10749" max="10749" width="12.54296875" style="47" customWidth="1"/>
    <col min="10750" max="10751" width="16.54296875" style="47" customWidth="1"/>
    <col min="10752" max="10752" width="12.54296875" style="47" customWidth="1"/>
    <col min="10753" max="10753" width="18.1796875" style="47" customWidth="1"/>
    <col min="10754" max="10754" width="3.1796875" style="47" customWidth="1"/>
    <col min="10755" max="10756" width="17.1796875" style="47" customWidth="1"/>
    <col min="10757" max="10757" width="9.1796875" style="47"/>
    <col min="10758" max="10758" width="14.1796875" style="47" bestFit="1" customWidth="1"/>
    <col min="10759" max="11000" width="9.1796875" style="47"/>
    <col min="11001" max="11002" width="0" style="47" hidden="1" customWidth="1"/>
    <col min="11003" max="11003" width="84.453125" style="47" customWidth="1"/>
    <col min="11004" max="11004" width="7" style="47" customWidth="1"/>
    <col min="11005" max="11005" width="12.54296875" style="47" customWidth="1"/>
    <col min="11006" max="11007" width="16.54296875" style="47" customWidth="1"/>
    <col min="11008" max="11008" width="12.54296875" style="47" customWidth="1"/>
    <col min="11009" max="11009" width="18.1796875" style="47" customWidth="1"/>
    <col min="11010" max="11010" width="3.1796875" style="47" customWidth="1"/>
    <col min="11011" max="11012" width="17.1796875" style="47" customWidth="1"/>
    <col min="11013" max="11013" width="9.1796875" style="47"/>
    <col min="11014" max="11014" width="14.1796875" style="47" bestFit="1" customWidth="1"/>
    <col min="11015" max="11256" width="9.1796875" style="47"/>
    <col min="11257" max="11258" width="0" style="47" hidden="1" customWidth="1"/>
    <col min="11259" max="11259" width="84.453125" style="47" customWidth="1"/>
    <col min="11260" max="11260" width="7" style="47" customWidth="1"/>
    <col min="11261" max="11261" width="12.54296875" style="47" customWidth="1"/>
    <col min="11262" max="11263" width="16.54296875" style="47" customWidth="1"/>
    <col min="11264" max="11264" width="12.54296875" style="47" customWidth="1"/>
    <col min="11265" max="11265" width="18.1796875" style="47" customWidth="1"/>
    <col min="11266" max="11266" width="3.1796875" style="47" customWidth="1"/>
    <col min="11267" max="11268" width="17.1796875" style="47" customWidth="1"/>
    <col min="11269" max="11269" width="9.1796875" style="47"/>
    <col min="11270" max="11270" width="14.1796875" style="47" bestFit="1" customWidth="1"/>
    <col min="11271" max="11512" width="9.1796875" style="47"/>
    <col min="11513" max="11514" width="0" style="47" hidden="1" customWidth="1"/>
    <col min="11515" max="11515" width="84.453125" style="47" customWidth="1"/>
    <col min="11516" max="11516" width="7" style="47" customWidth="1"/>
    <col min="11517" max="11517" width="12.54296875" style="47" customWidth="1"/>
    <col min="11518" max="11519" width="16.54296875" style="47" customWidth="1"/>
    <col min="11520" max="11520" width="12.54296875" style="47" customWidth="1"/>
    <col min="11521" max="11521" width="18.1796875" style="47" customWidth="1"/>
    <col min="11522" max="11522" width="3.1796875" style="47" customWidth="1"/>
    <col min="11523" max="11524" width="17.1796875" style="47" customWidth="1"/>
    <col min="11525" max="11525" width="9.1796875" style="47"/>
    <col min="11526" max="11526" width="14.1796875" style="47" bestFit="1" customWidth="1"/>
    <col min="11527" max="11768" width="9.1796875" style="47"/>
    <col min="11769" max="11770" width="0" style="47" hidden="1" customWidth="1"/>
    <col min="11771" max="11771" width="84.453125" style="47" customWidth="1"/>
    <col min="11772" max="11772" width="7" style="47" customWidth="1"/>
    <col min="11773" max="11773" width="12.54296875" style="47" customWidth="1"/>
    <col min="11774" max="11775" width="16.54296875" style="47" customWidth="1"/>
    <col min="11776" max="11776" width="12.54296875" style="47" customWidth="1"/>
    <col min="11777" max="11777" width="18.1796875" style="47" customWidth="1"/>
    <col min="11778" max="11778" width="3.1796875" style="47" customWidth="1"/>
    <col min="11779" max="11780" width="17.1796875" style="47" customWidth="1"/>
    <col min="11781" max="11781" width="9.1796875" style="47"/>
    <col min="11782" max="11782" width="14.1796875" style="47" bestFit="1" customWidth="1"/>
    <col min="11783" max="12024" width="9.1796875" style="47"/>
    <col min="12025" max="12026" width="0" style="47" hidden="1" customWidth="1"/>
    <col min="12027" max="12027" width="84.453125" style="47" customWidth="1"/>
    <col min="12028" max="12028" width="7" style="47" customWidth="1"/>
    <col min="12029" max="12029" width="12.54296875" style="47" customWidth="1"/>
    <col min="12030" max="12031" width="16.54296875" style="47" customWidth="1"/>
    <col min="12032" max="12032" width="12.54296875" style="47" customWidth="1"/>
    <col min="12033" max="12033" width="18.1796875" style="47" customWidth="1"/>
    <col min="12034" max="12034" width="3.1796875" style="47" customWidth="1"/>
    <col min="12035" max="12036" width="17.1796875" style="47" customWidth="1"/>
    <col min="12037" max="12037" width="9.1796875" style="47"/>
    <col min="12038" max="12038" width="14.1796875" style="47" bestFit="1" customWidth="1"/>
    <col min="12039" max="12280" width="9.1796875" style="47"/>
    <col min="12281" max="12282" width="0" style="47" hidden="1" customWidth="1"/>
    <col min="12283" max="12283" width="84.453125" style="47" customWidth="1"/>
    <col min="12284" max="12284" width="7" style="47" customWidth="1"/>
    <col min="12285" max="12285" width="12.54296875" style="47" customWidth="1"/>
    <col min="12286" max="12287" width="16.54296875" style="47" customWidth="1"/>
    <col min="12288" max="12288" width="12.54296875" style="47" customWidth="1"/>
    <col min="12289" max="12289" width="18.1796875" style="47" customWidth="1"/>
    <col min="12290" max="12290" width="3.1796875" style="47" customWidth="1"/>
    <col min="12291" max="12292" width="17.1796875" style="47" customWidth="1"/>
    <col min="12293" max="12293" width="9.1796875" style="47"/>
    <col min="12294" max="12294" width="14.1796875" style="47" bestFit="1" customWidth="1"/>
    <col min="12295" max="12536" width="9.1796875" style="47"/>
    <col min="12537" max="12538" width="0" style="47" hidden="1" customWidth="1"/>
    <col min="12539" max="12539" width="84.453125" style="47" customWidth="1"/>
    <col min="12540" max="12540" width="7" style="47" customWidth="1"/>
    <col min="12541" max="12541" width="12.54296875" style="47" customWidth="1"/>
    <col min="12542" max="12543" width="16.54296875" style="47" customWidth="1"/>
    <col min="12544" max="12544" width="12.54296875" style="47" customWidth="1"/>
    <col min="12545" max="12545" width="18.1796875" style="47" customWidth="1"/>
    <col min="12546" max="12546" width="3.1796875" style="47" customWidth="1"/>
    <col min="12547" max="12548" width="17.1796875" style="47" customWidth="1"/>
    <col min="12549" max="12549" width="9.1796875" style="47"/>
    <col min="12550" max="12550" width="14.1796875" style="47" bestFit="1" customWidth="1"/>
    <col min="12551" max="12792" width="9.1796875" style="47"/>
    <col min="12793" max="12794" width="0" style="47" hidden="1" customWidth="1"/>
    <col min="12795" max="12795" width="84.453125" style="47" customWidth="1"/>
    <col min="12796" max="12796" width="7" style="47" customWidth="1"/>
    <col min="12797" max="12797" width="12.54296875" style="47" customWidth="1"/>
    <col min="12798" max="12799" width="16.54296875" style="47" customWidth="1"/>
    <col min="12800" max="12800" width="12.54296875" style="47" customWidth="1"/>
    <col min="12801" max="12801" width="18.1796875" style="47" customWidth="1"/>
    <col min="12802" max="12802" width="3.1796875" style="47" customWidth="1"/>
    <col min="12803" max="12804" width="17.1796875" style="47" customWidth="1"/>
    <col min="12805" max="12805" width="9.1796875" style="47"/>
    <col min="12806" max="12806" width="14.1796875" style="47" bestFit="1" customWidth="1"/>
    <col min="12807" max="13048" width="9.1796875" style="47"/>
    <col min="13049" max="13050" width="0" style="47" hidden="1" customWidth="1"/>
    <col min="13051" max="13051" width="84.453125" style="47" customWidth="1"/>
    <col min="13052" max="13052" width="7" style="47" customWidth="1"/>
    <col min="13053" max="13053" width="12.54296875" style="47" customWidth="1"/>
    <col min="13054" max="13055" width="16.54296875" style="47" customWidth="1"/>
    <col min="13056" max="13056" width="12.54296875" style="47" customWidth="1"/>
    <col min="13057" max="13057" width="18.1796875" style="47" customWidth="1"/>
    <col min="13058" max="13058" width="3.1796875" style="47" customWidth="1"/>
    <col min="13059" max="13060" width="17.1796875" style="47" customWidth="1"/>
    <col min="13061" max="13061" width="9.1796875" style="47"/>
    <col min="13062" max="13062" width="14.1796875" style="47" bestFit="1" customWidth="1"/>
    <col min="13063" max="13304" width="9.1796875" style="47"/>
    <col min="13305" max="13306" width="0" style="47" hidden="1" customWidth="1"/>
    <col min="13307" max="13307" width="84.453125" style="47" customWidth="1"/>
    <col min="13308" max="13308" width="7" style="47" customWidth="1"/>
    <col min="13309" max="13309" width="12.54296875" style="47" customWidth="1"/>
    <col min="13310" max="13311" width="16.54296875" style="47" customWidth="1"/>
    <col min="13312" max="13312" width="12.54296875" style="47" customWidth="1"/>
    <col min="13313" max="13313" width="18.1796875" style="47" customWidth="1"/>
    <col min="13314" max="13314" width="3.1796875" style="47" customWidth="1"/>
    <col min="13315" max="13316" width="17.1796875" style="47" customWidth="1"/>
    <col min="13317" max="13317" width="9.1796875" style="47"/>
    <col min="13318" max="13318" width="14.1796875" style="47" bestFit="1" customWidth="1"/>
    <col min="13319" max="13560" width="9.1796875" style="47"/>
    <col min="13561" max="13562" width="0" style="47" hidden="1" customWidth="1"/>
    <col min="13563" max="13563" width="84.453125" style="47" customWidth="1"/>
    <col min="13564" max="13564" width="7" style="47" customWidth="1"/>
    <col min="13565" max="13565" width="12.54296875" style="47" customWidth="1"/>
    <col min="13566" max="13567" width="16.54296875" style="47" customWidth="1"/>
    <col min="13568" max="13568" width="12.54296875" style="47" customWidth="1"/>
    <col min="13569" max="13569" width="18.1796875" style="47" customWidth="1"/>
    <col min="13570" max="13570" width="3.1796875" style="47" customWidth="1"/>
    <col min="13571" max="13572" width="17.1796875" style="47" customWidth="1"/>
    <col min="13573" max="13573" width="9.1796875" style="47"/>
    <col min="13574" max="13574" width="14.1796875" style="47" bestFit="1" customWidth="1"/>
    <col min="13575" max="13816" width="9.1796875" style="47"/>
    <col min="13817" max="13818" width="0" style="47" hidden="1" customWidth="1"/>
    <col min="13819" max="13819" width="84.453125" style="47" customWidth="1"/>
    <col min="13820" max="13820" width="7" style="47" customWidth="1"/>
    <col min="13821" max="13821" width="12.54296875" style="47" customWidth="1"/>
    <col min="13822" max="13823" width="16.54296875" style="47" customWidth="1"/>
    <col min="13824" max="13824" width="12.54296875" style="47" customWidth="1"/>
    <col min="13825" max="13825" width="18.1796875" style="47" customWidth="1"/>
    <col min="13826" max="13826" width="3.1796875" style="47" customWidth="1"/>
    <col min="13827" max="13828" width="17.1796875" style="47" customWidth="1"/>
    <col min="13829" max="13829" width="9.1796875" style="47"/>
    <col min="13830" max="13830" width="14.1796875" style="47" bestFit="1" customWidth="1"/>
    <col min="13831" max="14072" width="9.1796875" style="47"/>
    <col min="14073" max="14074" width="0" style="47" hidden="1" customWidth="1"/>
    <col min="14075" max="14075" width="84.453125" style="47" customWidth="1"/>
    <col min="14076" max="14076" width="7" style="47" customWidth="1"/>
    <col min="14077" max="14077" width="12.54296875" style="47" customWidth="1"/>
    <col min="14078" max="14079" width="16.54296875" style="47" customWidth="1"/>
    <col min="14080" max="14080" width="12.54296875" style="47" customWidth="1"/>
    <col min="14081" max="14081" width="18.1796875" style="47" customWidth="1"/>
    <col min="14082" max="14082" width="3.1796875" style="47" customWidth="1"/>
    <col min="14083" max="14084" width="17.1796875" style="47" customWidth="1"/>
    <col min="14085" max="14085" width="9.1796875" style="47"/>
    <col min="14086" max="14086" width="14.1796875" style="47" bestFit="1" customWidth="1"/>
    <col min="14087" max="14328" width="9.1796875" style="47"/>
    <col min="14329" max="14330" width="0" style="47" hidden="1" customWidth="1"/>
    <col min="14331" max="14331" width="84.453125" style="47" customWidth="1"/>
    <col min="14332" max="14332" width="7" style="47" customWidth="1"/>
    <col min="14333" max="14333" width="12.54296875" style="47" customWidth="1"/>
    <col min="14334" max="14335" width="16.54296875" style="47" customWidth="1"/>
    <col min="14336" max="14336" width="12.54296875" style="47" customWidth="1"/>
    <col min="14337" max="14337" width="18.1796875" style="47" customWidth="1"/>
    <col min="14338" max="14338" width="3.1796875" style="47" customWidth="1"/>
    <col min="14339" max="14340" width="17.1796875" style="47" customWidth="1"/>
    <col min="14341" max="14341" width="9.1796875" style="47"/>
    <col min="14342" max="14342" width="14.1796875" style="47" bestFit="1" customWidth="1"/>
    <col min="14343" max="14584" width="9.1796875" style="47"/>
    <col min="14585" max="14586" width="0" style="47" hidden="1" customWidth="1"/>
    <col min="14587" max="14587" width="84.453125" style="47" customWidth="1"/>
    <col min="14588" max="14588" width="7" style="47" customWidth="1"/>
    <col min="14589" max="14589" width="12.54296875" style="47" customWidth="1"/>
    <col min="14590" max="14591" width="16.54296875" style="47" customWidth="1"/>
    <col min="14592" max="14592" width="12.54296875" style="47" customWidth="1"/>
    <col min="14593" max="14593" width="18.1796875" style="47" customWidth="1"/>
    <col min="14594" max="14594" width="3.1796875" style="47" customWidth="1"/>
    <col min="14595" max="14596" width="17.1796875" style="47" customWidth="1"/>
    <col min="14597" max="14597" width="9.1796875" style="47"/>
    <col min="14598" max="14598" width="14.1796875" style="47" bestFit="1" customWidth="1"/>
    <col min="14599" max="14840" width="9.1796875" style="47"/>
    <col min="14841" max="14842" width="0" style="47" hidden="1" customWidth="1"/>
    <col min="14843" max="14843" width="84.453125" style="47" customWidth="1"/>
    <col min="14844" max="14844" width="7" style="47" customWidth="1"/>
    <col min="14845" max="14845" width="12.54296875" style="47" customWidth="1"/>
    <col min="14846" max="14847" width="16.54296875" style="47" customWidth="1"/>
    <col min="14848" max="14848" width="12.54296875" style="47" customWidth="1"/>
    <col min="14849" max="14849" width="18.1796875" style="47" customWidth="1"/>
    <col min="14850" max="14850" width="3.1796875" style="47" customWidth="1"/>
    <col min="14851" max="14852" width="17.1796875" style="47" customWidth="1"/>
    <col min="14853" max="14853" width="9.1796875" style="47"/>
    <col min="14854" max="14854" width="14.1796875" style="47" bestFit="1" customWidth="1"/>
    <col min="14855" max="15096" width="9.1796875" style="47"/>
    <col min="15097" max="15098" width="0" style="47" hidden="1" customWidth="1"/>
    <col min="15099" max="15099" width="84.453125" style="47" customWidth="1"/>
    <col min="15100" max="15100" width="7" style="47" customWidth="1"/>
    <col min="15101" max="15101" width="12.54296875" style="47" customWidth="1"/>
    <col min="15102" max="15103" width="16.54296875" style="47" customWidth="1"/>
    <col min="15104" max="15104" width="12.54296875" style="47" customWidth="1"/>
    <col min="15105" max="15105" width="18.1796875" style="47" customWidth="1"/>
    <col min="15106" max="15106" width="3.1796875" style="47" customWidth="1"/>
    <col min="15107" max="15108" width="17.1796875" style="47" customWidth="1"/>
    <col min="15109" max="15109" width="9.1796875" style="47"/>
    <col min="15110" max="15110" width="14.1796875" style="47" bestFit="1" customWidth="1"/>
    <col min="15111" max="15352" width="9.1796875" style="47"/>
    <col min="15353" max="15354" width="0" style="47" hidden="1" customWidth="1"/>
    <col min="15355" max="15355" width="84.453125" style="47" customWidth="1"/>
    <col min="15356" max="15356" width="7" style="47" customWidth="1"/>
    <col min="15357" max="15357" width="12.54296875" style="47" customWidth="1"/>
    <col min="15358" max="15359" width="16.54296875" style="47" customWidth="1"/>
    <col min="15360" max="15360" width="12.54296875" style="47" customWidth="1"/>
    <col min="15361" max="15361" width="18.1796875" style="47" customWidth="1"/>
    <col min="15362" max="15362" width="3.1796875" style="47" customWidth="1"/>
    <col min="15363" max="15364" width="17.1796875" style="47" customWidth="1"/>
    <col min="15365" max="15365" width="9.1796875" style="47"/>
    <col min="15366" max="15366" width="14.1796875" style="47" bestFit="1" customWidth="1"/>
    <col min="15367" max="15608" width="9.1796875" style="47"/>
    <col min="15609" max="15610" width="0" style="47" hidden="1" customWidth="1"/>
    <col min="15611" max="15611" width="84.453125" style="47" customWidth="1"/>
    <col min="15612" max="15612" width="7" style="47" customWidth="1"/>
    <col min="15613" max="15613" width="12.54296875" style="47" customWidth="1"/>
    <col min="15614" max="15615" width="16.54296875" style="47" customWidth="1"/>
    <col min="15616" max="15616" width="12.54296875" style="47" customWidth="1"/>
    <col min="15617" max="15617" width="18.1796875" style="47" customWidth="1"/>
    <col min="15618" max="15618" width="3.1796875" style="47" customWidth="1"/>
    <col min="15619" max="15620" width="17.1796875" style="47" customWidth="1"/>
    <col min="15621" max="15621" width="9.1796875" style="47"/>
    <col min="15622" max="15622" width="14.1796875" style="47" bestFit="1" customWidth="1"/>
    <col min="15623" max="15864" width="9.1796875" style="47"/>
    <col min="15865" max="15866" width="0" style="47" hidden="1" customWidth="1"/>
    <col min="15867" max="15867" width="84.453125" style="47" customWidth="1"/>
    <col min="15868" max="15868" width="7" style="47" customWidth="1"/>
    <col min="15869" max="15869" width="12.54296875" style="47" customWidth="1"/>
    <col min="15870" max="15871" width="16.54296875" style="47" customWidth="1"/>
    <col min="15872" max="15872" width="12.54296875" style="47" customWidth="1"/>
    <col min="15873" max="15873" width="18.1796875" style="47" customWidth="1"/>
    <col min="15874" max="15874" width="3.1796875" style="47" customWidth="1"/>
    <col min="15875" max="15876" width="17.1796875" style="47" customWidth="1"/>
    <col min="15877" max="15877" width="9.1796875" style="47"/>
    <col min="15878" max="15878" width="14.1796875" style="47" bestFit="1" customWidth="1"/>
    <col min="15879" max="16120" width="9.1796875" style="47"/>
    <col min="16121" max="16122" width="0" style="47" hidden="1" customWidth="1"/>
    <col min="16123" max="16123" width="84.453125" style="47" customWidth="1"/>
    <col min="16124" max="16124" width="7" style="47" customWidth="1"/>
    <col min="16125" max="16125" width="12.54296875" style="47" customWidth="1"/>
    <col min="16126" max="16127" width="16.54296875" style="47" customWidth="1"/>
    <col min="16128" max="16128" width="12.54296875" style="47" customWidth="1"/>
    <col min="16129" max="16129" width="18.1796875" style="47" customWidth="1"/>
    <col min="16130" max="16130" width="3.1796875" style="47" customWidth="1"/>
    <col min="16131" max="16132" width="17.1796875" style="47" customWidth="1"/>
    <col min="16133" max="16133" width="9.1796875" style="47"/>
    <col min="16134" max="16134" width="14.1796875" style="47" bestFit="1" customWidth="1"/>
    <col min="16135" max="16384" width="9.1796875" style="47"/>
  </cols>
  <sheetData>
    <row r="1" spans="1:94" ht="16.5" customHeight="1" thickBot="1" x14ac:dyDescent="0.4">
      <c r="A1" s="47"/>
      <c r="B1" s="47"/>
    </row>
    <row r="2" spans="1:94" ht="18.75" customHeight="1" thickBot="1" x14ac:dyDescent="0.4">
      <c r="A2" s="50"/>
      <c r="B2" s="51"/>
      <c r="C2" s="169" t="s">
        <v>115</v>
      </c>
      <c r="D2" s="170"/>
      <c r="E2" s="170"/>
      <c r="F2" s="170"/>
      <c r="G2" s="170"/>
      <c r="H2" s="171"/>
    </row>
    <row r="3" spans="1:94" s="48" customFormat="1" ht="18" customHeight="1" thickBot="1" x14ac:dyDescent="0.4">
      <c r="A3" s="30"/>
      <c r="B3" s="39"/>
      <c r="C3" s="42" t="s">
        <v>102</v>
      </c>
      <c r="D3" s="43" t="s">
        <v>0</v>
      </c>
      <c r="E3" s="40" t="s">
        <v>86</v>
      </c>
      <c r="F3" s="41" t="s">
        <v>1</v>
      </c>
      <c r="G3" s="63" t="s">
        <v>2</v>
      </c>
      <c r="H3" s="64" t="s">
        <v>3</v>
      </c>
    </row>
    <row r="4" spans="1:94" ht="19.5" customHeight="1" x14ac:dyDescent="0.3">
      <c r="A4" s="4"/>
      <c r="B4" s="31"/>
      <c r="C4" s="52"/>
      <c r="D4" s="53"/>
      <c r="E4" s="52"/>
      <c r="F4" s="52"/>
      <c r="G4" s="65"/>
      <c r="H4" s="66"/>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c r="BO4" s="54"/>
      <c r="BP4" s="54"/>
      <c r="BQ4" s="54"/>
      <c r="BR4" s="54"/>
      <c r="BS4" s="54"/>
      <c r="BT4" s="54"/>
      <c r="BU4" s="54"/>
      <c r="BV4" s="54"/>
      <c r="BW4" s="54"/>
      <c r="BX4" s="54"/>
      <c r="BY4" s="54"/>
      <c r="BZ4" s="54"/>
      <c r="CA4" s="54"/>
      <c r="CB4" s="54"/>
      <c r="CC4" s="54"/>
      <c r="CD4" s="54"/>
      <c r="CE4" s="54"/>
      <c r="CF4" s="54"/>
      <c r="CG4" s="54"/>
      <c r="CH4" s="54"/>
      <c r="CI4" s="54"/>
      <c r="CJ4" s="54"/>
      <c r="CK4" s="54"/>
      <c r="CL4" s="54"/>
      <c r="CM4" s="54"/>
      <c r="CN4" s="54"/>
      <c r="CO4" s="54"/>
      <c r="CP4" s="54"/>
    </row>
    <row r="5" spans="1:94" ht="19.5" customHeight="1" x14ac:dyDescent="0.3">
      <c r="A5" s="4"/>
      <c r="B5" s="31"/>
      <c r="C5" s="55"/>
      <c r="D5" s="56" t="s">
        <v>53</v>
      </c>
      <c r="E5" s="55"/>
      <c r="F5" s="55"/>
      <c r="G5" s="67"/>
      <c r="H5" s="68"/>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row>
    <row r="6" spans="1:94" ht="18.75" customHeight="1" x14ac:dyDescent="0.3">
      <c r="A6" s="4"/>
      <c r="B6" s="31"/>
      <c r="C6" s="55"/>
      <c r="D6" s="56"/>
      <c r="E6" s="55"/>
      <c r="F6" s="55"/>
      <c r="G6" s="67"/>
      <c r="H6" s="68"/>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c r="AT6" s="54"/>
      <c r="AU6" s="54"/>
      <c r="AV6" s="54"/>
      <c r="AW6" s="54"/>
      <c r="AX6" s="54"/>
      <c r="AY6" s="54"/>
      <c r="AZ6" s="54"/>
      <c r="BA6" s="54"/>
      <c r="BB6" s="54"/>
      <c r="BC6" s="54"/>
      <c r="BD6" s="54"/>
      <c r="BE6" s="54"/>
      <c r="BF6" s="54"/>
      <c r="BG6" s="54"/>
      <c r="BH6" s="54"/>
      <c r="BI6" s="54"/>
      <c r="BJ6" s="54"/>
      <c r="BK6" s="54"/>
      <c r="BL6" s="54"/>
      <c r="BM6" s="54"/>
      <c r="BN6" s="54"/>
      <c r="BO6" s="54"/>
      <c r="BP6" s="54"/>
      <c r="BQ6" s="54"/>
      <c r="BR6" s="54"/>
      <c r="BS6" s="54"/>
      <c r="BT6" s="54"/>
      <c r="BU6" s="54"/>
      <c r="BV6" s="54"/>
      <c r="BW6" s="54"/>
      <c r="BX6" s="54"/>
      <c r="BY6" s="54"/>
      <c r="BZ6" s="54"/>
      <c r="CA6" s="54"/>
      <c r="CB6" s="54"/>
      <c r="CC6" s="54"/>
      <c r="CD6" s="54"/>
      <c r="CE6" s="54"/>
      <c r="CF6" s="54"/>
      <c r="CG6" s="54"/>
      <c r="CH6" s="54"/>
      <c r="CI6" s="54"/>
      <c r="CJ6" s="54"/>
      <c r="CK6" s="54"/>
      <c r="CL6" s="54"/>
      <c r="CM6" s="54"/>
      <c r="CN6" s="54"/>
      <c r="CO6" s="54"/>
      <c r="CP6" s="54"/>
    </row>
    <row r="7" spans="1:94" ht="20.149999999999999" customHeight="1" x14ac:dyDescent="0.3">
      <c r="A7" s="4"/>
      <c r="B7" s="31"/>
      <c r="C7" s="55"/>
      <c r="D7" s="56" t="s">
        <v>43</v>
      </c>
      <c r="E7" s="55"/>
      <c r="F7" s="55"/>
      <c r="G7" s="67"/>
      <c r="H7" s="68"/>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c r="BA7" s="54"/>
      <c r="BB7" s="54"/>
      <c r="BC7" s="54"/>
      <c r="BD7" s="54"/>
      <c r="BE7" s="54"/>
      <c r="BF7" s="54"/>
      <c r="BG7" s="54"/>
      <c r="BH7" s="54"/>
      <c r="BI7" s="54"/>
      <c r="BJ7" s="54"/>
      <c r="BK7" s="54"/>
      <c r="BL7" s="54"/>
      <c r="BM7" s="54"/>
      <c r="BN7" s="54"/>
      <c r="BO7" s="54"/>
      <c r="BP7" s="54"/>
      <c r="BQ7" s="54"/>
      <c r="BR7" s="54"/>
      <c r="BS7" s="54"/>
      <c r="BT7" s="54"/>
      <c r="BU7" s="54"/>
      <c r="BV7" s="54"/>
      <c r="BW7" s="54"/>
      <c r="BX7" s="54"/>
      <c r="BY7" s="54"/>
      <c r="BZ7" s="54"/>
      <c r="CA7" s="54"/>
      <c r="CB7" s="54"/>
      <c r="CC7" s="54"/>
      <c r="CD7" s="54"/>
      <c r="CE7" s="54"/>
      <c r="CF7" s="54"/>
      <c r="CG7" s="54"/>
      <c r="CH7" s="54"/>
      <c r="CI7" s="54"/>
      <c r="CJ7" s="54"/>
      <c r="CK7" s="54"/>
      <c r="CL7" s="54"/>
      <c r="CM7" s="54"/>
      <c r="CN7" s="54"/>
      <c r="CO7" s="54"/>
      <c r="CP7" s="54"/>
    </row>
    <row r="8" spans="1:94" ht="20.149999999999999" customHeight="1" x14ac:dyDescent="0.3">
      <c r="A8" s="4"/>
      <c r="B8" s="31"/>
      <c r="C8" s="55"/>
      <c r="D8" s="56"/>
      <c r="E8" s="55"/>
      <c r="F8" s="55"/>
      <c r="G8" s="67"/>
      <c r="H8" s="68"/>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c r="AR8" s="54"/>
      <c r="AS8" s="54"/>
      <c r="AT8" s="54"/>
      <c r="AU8" s="54"/>
      <c r="AV8" s="54"/>
      <c r="AW8" s="54"/>
      <c r="AX8" s="54"/>
      <c r="AY8" s="54"/>
      <c r="AZ8" s="54"/>
      <c r="BA8" s="54"/>
      <c r="BB8" s="54"/>
      <c r="BC8" s="54"/>
      <c r="BD8" s="54"/>
      <c r="BE8" s="54"/>
      <c r="BF8" s="54"/>
      <c r="BG8" s="54"/>
      <c r="BH8" s="54"/>
      <c r="BI8" s="54"/>
      <c r="BJ8" s="54"/>
      <c r="BK8" s="54"/>
      <c r="BL8" s="54"/>
      <c r="BM8" s="54"/>
      <c r="BN8" s="54"/>
      <c r="BO8" s="54"/>
      <c r="BP8" s="54"/>
      <c r="BQ8" s="54"/>
      <c r="BR8" s="54"/>
      <c r="BS8" s="54"/>
      <c r="BT8" s="54"/>
      <c r="BU8" s="54"/>
      <c r="BV8" s="54"/>
      <c r="BW8" s="54"/>
      <c r="BX8" s="54"/>
      <c r="BY8" s="54"/>
      <c r="BZ8" s="54"/>
      <c r="CA8" s="54"/>
      <c r="CB8" s="54"/>
      <c r="CC8" s="54"/>
      <c r="CD8" s="54"/>
      <c r="CE8" s="54"/>
      <c r="CF8" s="54"/>
      <c r="CG8" s="54"/>
      <c r="CH8" s="54"/>
      <c r="CI8" s="54"/>
      <c r="CJ8" s="54"/>
      <c r="CK8" s="54"/>
      <c r="CL8" s="54"/>
      <c r="CM8" s="54"/>
      <c r="CN8" s="54"/>
      <c r="CO8" s="54"/>
      <c r="CP8" s="54"/>
    </row>
    <row r="9" spans="1:94" ht="20.149999999999999" customHeight="1" x14ac:dyDescent="0.3">
      <c r="A9" s="4"/>
      <c r="B9" s="5"/>
      <c r="C9" s="55"/>
      <c r="D9" s="56" t="s">
        <v>54</v>
      </c>
      <c r="E9" s="55"/>
      <c r="F9" s="55"/>
      <c r="G9" s="67"/>
      <c r="H9" s="68"/>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c r="BA9" s="54"/>
      <c r="BB9" s="54"/>
      <c r="BC9" s="54"/>
      <c r="BD9" s="54"/>
      <c r="BE9" s="54"/>
      <c r="BF9" s="54"/>
      <c r="BG9" s="54"/>
      <c r="BH9" s="54"/>
      <c r="BI9" s="54"/>
      <c r="BJ9" s="54"/>
      <c r="BK9" s="54"/>
      <c r="BL9" s="54"/>
      <c r="BM9" s="54"/>
      <c r="BN9" s="54"/>
      <c r="BO9" s="54"/>
      <c r="BP9" s="54"/>
      <c r="BQ9" s="54"/>
      <c r="BR9" s="54"/>
      <c r="BS9" s="54"/>
      <c r="BT9" s="54"/>
      <c r="BU9" s="54"/>
      <c r="BV9" s="54"/>
      <c r="BW9" s="54"/>
      <c r="BX9" s="54"/>
      <c r="BY9" s="54"/>
      <c r="BZ9" s="54"/>
      <c r="CA9" s="54"/>
      <c r="CB9" s="54"/>
      <c r="CC9" s="54"/>
      <c r="CD9" s="54"/>
      <c r="CE9" s="54"/>
      <c r="CF9" s="54"/>
      <c r="CG9" s="54"/>
      <c r="CH9" s="54"/>
      <c r="CI9" s="54"/>
      <c r="CJ9" s="54"/>
      <c r="CK9" s="54"/>
      <c r="CL9" s="54"/>
      <c r="CM9" s="54"/>
      <c r="CN9" s="54"/>
      <c r="CO9" s="54"/>
      <c r="CP9" s="54"/>
    </row>
    <row r="10" spans="1:94" ht="20.149999999999999" customHeight="1" x14ac:dyDescent="0.3">
      <c r="A10" s="4"/>
      <c r="B10" s="5"/>
      <c r="C10" s="55"/>
      <c r="D10" s="57"/>
      <c r="E10" s="55"/>
      <c r="F10" s="55"/>
      <c r="G10" s="67"/>
      <c r="H10" s="68"/>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4"/>
      <c r="BK10" s="54"/>
      <c r="BL10" s="54"/>
      <c r="BM10" s="54"/>
      <c r="BN10" s="54"/>
      <c r="BO10" s="54"/>
      <c r="BP10" s="54"/>
      <c r="BQ10" s="54"/>
      <c r="BR10" s="54"/>
      <c r="BS10" s="54"/>
      <c r="BT10" s="54"/>
      <c r="BU10" s="54"/>
      <c r="BV10" s="54"/>
      <c r="BW10" s="54"/>
      <c r="BX10" s="54"/>
      <c r="BY10" s="54"/>
      <c r="BZ10" s="54"/>
      <c r="CA10" s="54"/>
      <c r="CB10" s="54"/>
      <c r="CC10" s="54"/>
      <c r="CD10" s="54"/>
      <c r="CE10" s="54"/>
      <c r="CF10" s="54"/>
      <c r="CG10" s="54"/>
      <c r="CH10" s="54"/>
      <c r="CI10" s="54"/>
      <c r="CJ10" s="54"/>
      <c r="CK10" s="54"/>
      <c r="CL10" s="54"/>
      <c r="CM10" s="54"/>
      <c r="CN10" s="54"/>
      <c r="CO10" s="54"/>
      <c r="CP10" s="54"/>
    </row>
    <row r="11" spans="1:94" ht="20.149999999999999" customHeight="1" x14ac:dyDescent="0.3">
      <c r="A11" s="6">
        <v>1</v>
      </c>
      <c r="B11" s="5" t="s">
        <v>55</v>
      </c>
      <c r="C11" s="55">
        <v>1</v>
      </c>
      <c r="D11" s="57" t="s">
        <v>44</v>
      </c>
      <c r="E11" s="55" t="s">
        <v>45</v>
      </c>
      <c r="F11" s="55">
        <v>1</v>
      </c>
      <c r="G11" s="143"/>
      <c r="H11" s="68">
        <f>F11*G11</f>
        <v>0</v>
      </c>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c r="BM11" s="54"/>
      <c r="BN11" s="54"/>
      <c r="BO11" s="54"/>
      <c r="BP11" s="54"/>
      <c r="BQ11" s="54"/>
      <c r="BR11" s="54"/>
      <c r="BS11" s="54"/>
      <c r="BT11" s="54"/>
      <c r="BU11" s="54"/>
      <c r="BV11" s="54"/>
      <c r="BW11" s="54"/>
      <c r="BX11" s="54"/>
      <c r="BY11" s="54"/>
      <c r="BZ11" s="54"/>
      <c r="CA11" s="54"/>
      <c r="CB11" s="54"/>
      <c r="CC11" s="54"/>
      <c r="CD11" s="54"/>
      <c r="CE11" s="54"/>
      <c r="CF11" s="54"/>
      <c r="CG11" s="54"/>
      <c r="CH11" s="54"/>
      <c r="CI11" s="54"/>
      <c r="CJ11" s="54"/>
      <c r="CK11" s="54"/>
      <c r="CL11" s="54"/>
      <c r="CM11" s="54"/>
      <c r="CN11" s="54"/>
      <c r="CO11" s="54"/>
      <c r="CP11" s="54"/>
    </row>
    <row r="12" spans="1:94" ht="20.149999999999999" customHeight="1" x14ac:dyDescent="0.3">
      <c r="A12" s="6"/>
      <c r="B12" s="5"/>
      <c r="C12" s="55"/>
      <c r="D12" s="57"/>
      <c r="E12" s="55"/>
      <c r="F12" s="55"/>
      <c r="G12" s="143"/>
      <c r="H12" s="68"/>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c r="BA12" s="54"/>
      <c r="BB12" s="54"/>
      <c r="BC12" s="54"/>
      <c r="BD12" s="54"/>
      <c r="BE12" s="54"/>
      <c r="BF12" s="54"/>
      <c r="BG12" s="54"/>
      <c r="BH12" s="54"/>
      <c r="BI12" s="54"/>
      <c r="BJ12" s="54"/>
      <c r="BK12" s="54"/>
      <c r="BL12" s="54"/>
      <c r="BM12" s="54"/>
      <c r="BN12" s="54"/>
      <c r="BO12" s="54"/>
      <c r="BP12" s="54"/>
      <c r="BQ12" s="54"/>
      <c r="BR12" s="54"/>
      <c r="BS12" s="54"/>
      <c r="BT12" s="54"/>
      <c r="BU12" s="54"/>
      <c r="BV12" s="54"/>
      <c r="BW12" s="54"/>
      <c r="BX12" s="54"/>
      <c r="BY12" s="54"/>
      <c r="BZ12" s="54"/>
      <c r="CA12" s="54"/>
      <c r="CB12" s="54"/>
      <c r="CC12" s="54"/>
      <c r="CD12" s="54"/>
      <c r="CE12" s="54"/>
      <c r="CF12" s="54"/>
      <c r="CG12" s="54"/>
      <c r="CH12" s="54"/>
      <c r="CI12" s="54"/>
      <c r="CJ12" s="54"/>
      <c r="CK12" s="54"/>
      <c r="CL12" s="54"/>
      <c r="CM12" s="54"/>
      <c r="CN12" s="54"/>
      <c r="CO12" s="54"/>
      <c r="CP12" s="54"/>
    </row>
    <row r="13" spans="1:94" ht="19.5" customHeight="1" x14ac:dyDescent="0.3">
      <c r="A13" s="6">
        <v>3</v>
      </c>
      <c r="B13" s="5" t="s">
        <v>55</v>
      </c>
      <c r="C13" s="55">
        <v>2</v>
      </c>
      <c r="D13" s="57" t="s">
        <v>56</v>
      </c>
      <c r="E13" s="55" t="s">
        <v>45</v>
      </c>
      <c r="F13" s="55">
        <v>1</v>
      </c>
      <c r="G13" s="143"/>
      <c r="H13" s="68">
        <f t="shared" ref="H13:H33" si="0">F13*G13</f>
        <v>0</v>
      </c>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c r="BA13" s="54"/>
      <c r="BB13" s="54"/>
      <c r="BC13" s="54"/>
      <c r="BD13" s="54"/>
      <c r="BE13" s="54"/>
      <c r="BF13" s="54"/>
      <c r="BG13" s="54"/>
      <c r="BH13" s="54"/>
      <c r="BI13" s="54"/>
      <c r="BJ13" s="54"/>
      <c r="BK13" s="54"/>
      <c r="BL13" s="54"/>
      <c r="BM13" s="54"/>
      <c r="BN13" s="54"/>
      <c r="BO13" s="54"/>
      <c r="BP13" s="54"/>
      <c r="BQ13" s="54"/>
      <c r="BR13" s="54"/>
      <c r="BS13" s="54"/>
      <c r="BT13" s="54"/>
      <c r="BU13" s="54"/>
      <c r="BV13" s="54"/>
      <c r="BW13" s="54"/>
      <c r="BX13" s="54"/>
      <c r="BY13" s="54"/>
      <c r="BZ13" s="54"/>
      <c r="CA13" s="54"/>
      <c r="CB13" s="54"/>
      <c r="CC13" s="54"/>
      <c r="CD13" s="54"/>
      <c r="CE13" s="54"/>
      <c r="CF13" s="54"/>
      <c r="CG13" s="54"/>
      <c r="CH13" s="54"/>
      <c r="CI13" s="54"/>
      <c r="CJ13" s="54"/>
      <c r="CK13" s="54"/>
      <c r="CL13" s="54"/>
      <c r="CM13" s="54"/>
      <c r="CN13" s="54"/>
      <c r="CO13" s="54"/>
      <c r="CP13" s="54"/>
    </row>
    <row r="14" spans="1:94" ht="18" customHeight="1" x14ac:dyDescent="0.3">
      <c r="A14" s="6"/>
      <c r="B14" s="5"/>
      <c r="C14" s="55"/>
      <c r="D14" s="57"/>
      <c r="E14" s="55"/>
      <c r="F14" s="55"/>
      <c r="G14" s="143"/>
      <c r="H14" s="68"/>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4"/>
      <c r="BK14" s="54"/>
      <c r="BL14" s="54"/>
      <c r="BM14" s="54"/>
      <c r="BN14" s="54"/>
      <c r="BO14" s="54"/>
      <c r="BP14" s="54"/>
      <c r="BQ14" s="54"/>
      <c r="BR14" s="54"/>
      <c r="BS14" s="54"/>
      <c r="BT14" s="54"/>
      <c r="BU14" s="54"/>
      <c r="BV14" s="54"/>
      <c r="BW14" s="54"/>
      <c r="BX14" s="54"/>
      <c r="BY14" s="54"/>
      <c r="BZ14" s="54"/>
      <c r="CA14" s="54"/>
      <c r="CB14" s="54"/>
      <c r="CC14" s="54"/>
      <c r="CD14" s="54"/>
      <c r="CE14" s="54"/>
      <c r="CF14" s="54"/>
      <c r="CG14" s="54"/>
      <c r="CH14" s="54"/>
      <c r="CI14" s="54"/>
      <c r="CJ14" s="54"/>
      <c r="CK14" s="54"/>
      <c r="CL14" s="54"/>
      <c r="CM14" s="54"/>
      <c r="CN14" s="54"/>
      <c r="CO14" s="54"/>
      <c r="CP14" s="54"/>
    </row>
    <row r="15" spans="1:94" ht="31.5" customHeight="1" x14ac:dyDescent="0.3">
      <c r="A15" s="6"/>
      <c r="B15" s="5"/>
      <c r="C15" s="55"/>
      <c r="D15" s="56" t="s">
        <v>94</v>
      </c>
      <c r="E15" s="55"/>
      <c r="F15" s="55"/>
      <c r="G15" s="143"/>
      <c r="H15" s="68"/>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4"/>
      <c r="BK15" s="54"/>
      <c r="BL15" s="54"/>
      <c r="BM15" s="54"/>
      <c r="BN15" s="54"/>
      <c r="BO15" s="54"/>
      <c r="BP15" s="54"/>
      <c r="BQ15" s="54"/>
      <c r="BR15" s="54"/>
      <c r="BS15" s="54"/>
      <c r="BT15" s="54"/>
      <c r="BU15" s="54"/>
      <c r="BV15" s="54"/>
      <c r="BW15" s="54"/>
      <c r="BX15" s="54"/>
      <c r="BY15" s="54"/>
      <c r="BZ15" s="54"/>
      <c r="CA15" s="54"/>
      <c r="CB15" s="54"/>
      <c r="CC15" s="54"/>
      <c r="CD15" s="54"/>
      <c r="CE15" s="54"/>
      <c r="CF15" s="54"/>
      <c r="CG15" s="54"/>
      <c r="CH15" s="54"/>
      <c r="CI15" s="54"/>
      <c r="CJ15" s="54"/>
      <c r="CK15" s="54"/>
      <c r="CL15" s="54"/>
      <c r="CM15" s="54"/>
      <c r="CN15" s="54"/>
      <c r="CO15" s="54"/>
      <c r="CP15" s="54"/>
    </row>
    <row r="16" spans="1:94" ht="23.25" customHeight="1" x14ac:dyDescent="0.3">
      <c r="A16" s="6">
        <v>4</v>
      </c>
      <c r="B16" s="5" t="s">
        <v>55</v>
      </c>
      <c r="C16" s="55">
        <v>3</v>
      </c>
      <c r="D16" s="57" t="s">
        <v>108</v>
      </c>
      <c r="E16" s="55" t="s">
        <v>45</v>
      </c>
      <c r="F16" s="55">
        <v>1</v>
      </c>
      <c r="G16" s="143"/>
      <c r="H16" s="68">
        <f t="shared" si="0"/>
        <v>0</v>
      </c>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c r="BO16" s="54"/>
      <c r="BP16" s="54"/>
      <c r="BQ16" s="54"/>
      <c r="BR16" s="54"/>
      <c r="BS16" s="54"/>
      <c r="BT16" s="54"/>
      <c r="BU16" s="54"/>
      <c r="BV16" s="54"/>
      <c r="BW16" s="54"/>
      <c r="BX16" s="54"/>
      <c r="BY16" s="54"/>
      <c r="BZ16" s="54"/>
      <c r="CA16" s="54"/>
      <c r="CB16" s="54"/>
      <c r="CC16" s="54"/>
      <c r="CD16" s="54"/>
      <c r="CE16" s="54"/>
      <c r="CF16" s="54"/>
      <c r="CG16" s="54"/>
      <c r="CH16" s="54"/>
      <c r="CI16" s="54"/>
      <c r="CJ16" s="54"/>
      <c r="CK16" s="54"/>
      <c r="CL16" s="54"/>
      <c r="CM16" s="54"/>
      <c r="CN16" s="54"/>
      <c r="CO16" s="54"/>
      <c r="CP16" s="54"/>
    </row>
    <row r="17" spans="1:94" ht="18" customHeight="1" x14ac:dyDescent="0.3">
      <c r="A17" s="6"/>
      <c r="B17" s="5"/>
      <c r="C17" s="55"/>
      <c r="D17" s="57"/>
      <c r="E17" s="55"/>
      <c r="F17" s="55"/>
      <c r="G17" s="143"/>
      <c r="H17" s="68"/>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4"/>
      <c r="BN17" s="54"/>
      <c r="BO17" s="54"/>
      <c r="BP17" s="54"/>
      <c r="BQ17" s="54"/>
      <c r="BR17" s="54"/>
      <c r="BS17" s="54"/>
      <c r="BT17" s="54"/>
      <c r="BU17" s="54"/>
      <c r="BV17" s="54"/>
      <c r="BW17" s="54"/>
      <c r="BX17" s="54"/>
      <c r="BY17" s="54"/>
      <c r="BZ17" s="54"/>
      <c r="CA17" s="54"/>
      <c r="CB17" s="54"/>
      <c r="CC17" s="54"/>
      <c r="CD17" s="54"/>
      <c r="CE17" s="54"/>
      <c r="CF17" s="54"/>
      <c r="CG17" s="54"/>
      <c r="CH17" s="54"/>
      <c r="CI17" s="54"/>
      <c r="CJ17" s="54"/>
      <c r="CK17" s="54"/>
      <c r="CL17" s="54"/>
      <c r="CM17" s="54"/>
      <c r="CN17" s="54"/>
      <c r="CO17" s="54"/>
      <c r="CP17" s="54"/>
    </row>
    <row r="18" spans="1:94" ht="32.25" customHeight="1" x14ac:dyDescent="0.3">
      <c r="A18" s="6">
        <v>5</v>
      </c>
      <c r="B18" s="5" t="s">
        <v>55</v>
      </c>
      <c r="C18" s="55">
        <v>4</v>
      </c>
      <c r="D18" s="57" t="s">
        <v>57</v>
      </c>
      <c r="E18" s="55" t="s">
        <v>45</v>
      </c>
      <c r="F18" s="55">
        <v>1</v>
      </c>
      <c r="G18" s="143"/>
      <c r="H18" s="68">
        <f t="shared" si="0"/>
        <v>0</v>
      </c>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c r="AS18" s="54"/>
      <c r="AT18" s="54"/>
      <c r="AU18" s="54"/>
      <c r="AV18" s="54"/>
      <c r="AW18" s="54"/>
      <c r="AX18" s="54"/>
      <c r="AY18" s="54"/>
      <c r="AZ18" s="54"/>
      <c r="BA18" s="54"/>
      <c r="BB18" s="54"/>
      <c r="BC18" s="54"/>
      <c r="BD18" s="54"/>
      <c r="BE18" s="54"/>
      <c r="BF18" s="54"/>
      <c r="BG18" s="54"/>
      <c r="BH18" s="54"/>
      <c r="BI18" s="54"/>
      <c r="BJ18" s="54"/>
      <c r="BK18" s="54"/>
      <c r="BL18" s="54"/>
      <c r="BM18" s="54"/>
      <c r="BN18" s="54"/>
      <c r="BO18" s="54"/>
      <c r="BP18" s="54"/>
      <c r="BQ18" s="54"/>
      <c r="BR18" s="54"/>
      <c r="BS18" s="54"/>
      <c r="BT18" s="54"/>
      <c r="BU18" s="54"/>
      <c r="BV18" s="54"/>
      <c r="BW18" s="54"/>
      <c r="BX18" s="54"/>
      <c r="BY18" s="54"/>
      <c r="BZ18" s="54"/>
      <c r="CA18" s="54"/>
      <c r="CB18" s="54"/>
      <c r="CC18" s="54"/>
      <c r="CD18" s="54"/>
      <c r="CE18" s="54"/>
      <c r="CF18" s="54"/>
      <c r="CG18" s="54"/>
      <c r="CH18" s="54"/>
      <c r="CI18" s="54"/>
      <c r="CJ18" s="54"/>
      <c r="CK18" s="54"/>
      <c r="CL18" s="54"/>
      <c r="CM18" s="54"/>
      <c r="CN18" s="54"/>
      <c r="CO18" s="54"/>
      <c r="CP18" s="54"/>
    </row>
    <row r="19" spans="1:94" ht="17.25" customHeight="1" x14ac:dyDescent="0.3">
      <c r="A19" s="6"/>
      <c r="B19" s="5"/>
      <c r="C19" s="55"/>
      <c r="D19" s="57"/>
      <c r="E19" s="55"/>
      <c r="F19" s="55"/>
      <c r="G19" s="143"/>
      <c r="H19" s="68"/>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c r="AX19" s="54"/>
      <c r="AY19" s="54"/>
      <c r="AZ19" s="54"/>
      <c r="BA19" s="54"/>
      <c r="BB19" s="54"/>
      <c r="BC19" s="54"/>
      <c r="BD19" s="54"/>
      <c r="BE19" s="54"/>
      <c r="BF19" s="54"/>
      <c r="BG19" s="54"/>
      <c r="BH19" s="54"/>
      <c r="BI19" s="54"/>
      <c r="BJ19" s="54"/>
      <c r="BK19" s="54"/>
      <c r="BL19" s="54"/>
      <c r="BM19" s="54"/>
      <c r="BN19" s="54"/>
      <c r="BO19" s="54"/>
      <c r="BP19" s="54"/>
      <c r="BQ19" s="54"/>
      <c r="BR19" s="54"/>
      <c r="BS19" s="54"/>
      <c r="BT19" s="54"/>
      <c r="BU19" s="54"/>
      <c r="BV19" s="54"/>
      <c r="BW19" s="54"/>
      <c r="BX19" s="54"/>
      <c r="BY19" s="54"/>
      <c r="BZ19" s="54"/>
      <c r="CA19" s="54"/>
      <c r="CB19" s="54"/>
      <c r="CC19" s="54"/>
      <c r="CD19" s="54"/>
      <c r="CE19" s="54"/>
      <c r="CF19" s="54"/>
      <c r="CG19" s="54"/>
      <c r="CH19" s="54"/>
      <c r="CI19" s="54"/>
      <c r="CJ19" s="54"/>
      <c r="CK19" s="54"/>
      <c r="CL19" s="54"/>
      <c r="CM19" s="54"/>
      <c r="CN19" s="54"/>
      <c r="CO19" s="54"/>
      <c r="CP19" s="54"/>
    </row>
    <row r="20" spans="1:94" ht="46.5" customHeight="1" x14ac:dyDescent="0.3">
      <c r="A20" s="6">
        <v>6</v>
      </c>
      <c r="B20" s="5" t="s">
        <v>55</v>
      </c>
      <c r="C20" s="58">
        <v>5</v>
      </c>
      <c r="D20" s="57" t="s">
        <v>98</v>
      </c>
      <c r="E20" s="55" t="s">
        <v>45</v>
      </c>
      <c r="F20" s="55">
        <v>1</v>
      </c>
      <c r="G20" s="143"/>
      <c r="H20" s="68">
        <f t="shared" si="0"/>
        <v>0</v>
      </c>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c r="AR20" s="54"/>
      <c r="AS20" s="54"/>
      <c r="AT20" s="54"/>
      <c r="AU20" s="54"/>
      <c r="AV20" s="54"/>
      <c r="AW20" s="54"/>
      <c r="AX20" s="54"/>
      <c r="AY20" s="54"/>
      <c r="AZ20" s="54"/>
      <c r="BA20" s="54"/>
      <c r="BB20" s="54"/>
      <c r="BC20" s="54"/>
      <c r="BD20" s="54"/>
      <c r="BE20" s="54"/>
      <c r="BF20" s="54"/>
      <c r="BG20" s="54"/>
      <c r="BH20" s="54"/>
      <c r="BI20" s="54"/>
      <c r="BJ20" s="54"/>
      <c r="BK20" s="54"/>
      <c r="BL20" s="54"/>
      <c r="BM20" s="54"/>
      <c r="BN20" s="54"/>
      <c r="BO20" s="54"/>
      <c r="BP20" s="54"/>
      <c r="BQ20" s="54"/>
      <c r="BR20" s="54"/>
      <c r="BS20" s="54"/>
      <c r="BT20" s="54"/>
      <c r="BU20" s="54"/>
      <c r="BV20" s="54"/>
      <c r="BW20" s="54"/>
      <c r="BX20" s="54"/>
      <c r="BY20" s="54"/>
      <c r="BZ20" s="54"/>
      <c r="CA20" s="54"/>
      <c r="CB20" s="54"/>
      <c r="CC20" s="54"/>
      <c r="CD20" s="54"/>
      <c r="CE20" s="54"/>
      <c r="CF20" s="54"/>
      <c r="CG20" s="54"/>
      <c r="CH20" s="54"/>
      <c r="CI20" s="54"/>
      <c r="CJ20" s="54"/>
      <c r="CK20" s="54"/>
      <c r="CL20" s="54"/>
      <c r="CM20" s="54"/>
      <c r="CN20" s="54"/>
      <c r="CO20" s="54"/>
      <c r="CP20" s="54"/>
    </row>
    <row r="21" spans="1:94" ht="17.25" customHeight="1" x14ac:dyDescent="0.3">
      <c r="A21" s="6"/>
      <c r="B21" s="5"/>
      <c r="C21" s="55"/>
      <c r="D21" s="57"/>
      <c r="E21" s="55"/>
      <c r="F21" s="55"/>
      <c r="G21" s="143"/>
      <c r="H21" s="68"/>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c r="BA21" s="54"/>
      <c r="BB21" s="54"/>
      <c r="BC21" s="54"/>
      <c r="BD21" s="54"/>
      <c r="BE21" s="54"/>
      <c r="BF21" s="54"/>
      <c r="BG21" s="54"/>
      <c r="BH21" s="54"/>
      <c r="BI21" s="54"/>
      <c r="BJ21" s="54"/>
      <c r="BK21" s="54"/>
      <c r="BL21" s="54"/>
      <c r="BM21" s="54"/>
      <c r="BN21" s="54"/>
      <c r="BO21" s="54"/>
      <c r="BP21" s="54"/>
      <c r="BQ21" s="54"/>
      <c r="BR21" s="54"/>
      <c r="BS21" s="54"/>
      <c r="BT21" s="54"/>
      <c r="BU21" s="54"/>
      <c r="BV21" s="54"/>
      <c r="BW21" s="54"/>
      <c r="BX21" s="54"/>
      <c r="BY21" s="54"/>
      <c r="BZ21" s="54"/>
      <c r="CA21" s="54"/>
      <c r="CB21" s="54"/>
      <c r="CC21" s="54"/>
      <c r="CD21" s="54"/>
      <c r="CE21" s="54"/>
      <c r="CF21" s="54"/>
      <c r="CG21" s="54"/>
      <c r="CH21" s="54"/>
      <c r="CI21" s="54"/>
      <c r="CJ21" s="54"/>
      <c r="CK21" s="54"/>
      <c r="CL21" s="54"/>
      <c r="CM21" s="54"/>
      <c r="CN21" s="54"/>
      <c r="CO21" s="54"/>
      <c r="CP21" s="54"/>
    </row>
    <row r="22" spans="1:94" ht="17.25" customHeight="1" x14ac:dyDescent="0.3">
      <c r="A22" s="6"/>
      <c r="B22" s="5"/>
      <c r="C22" s="55">
        <v>6</v>
      </c>
      <c r="D22" s="57" t="s">
        <v>112</v>
      </c>
      <c r="E22" s="55" t="s">
        <v>45</v>
      </c>
      <c r="F22" s="55">
        <v>1</v>
      </c>
      <c r="G22" s="143"/>
      <c r="H22" s="68">
        <f>F22*G22</f>
        <v>0</v>
      </c>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4"/>
      <c r="AS22" s="54"/>
      <c r="AT22" s="54"/>
      <c r="AU22" s="54"/>
      <c r="AV22" s="54"/>
      <c r="AW22" s="54"/>
      <c r="AX22" s="54"/>
      <c r="AY22" s="54"/>
      <c r="AZ22" s="54"/>
      <c r="BA22" s="54"/>
      <c r="BB22" s="54"/>
      <c r="BC22" s="54"/>
      <c r="BD22" s="54"/>
      <c r="BE22" s="54"/>
      <c r="BF22" s="54"/>
      <c r="BG22" s="54"/>
      <c r="BH22" s="54"/>
      <c r="BI22" s="54"/>
      <c r="BJ22" s="54"/>
      <c r="BK22" s="54"/>
      <c r="BL22" s="54"/>
      <c r="BM22" s="54"/>
      <c r="BN22" s="54"/>
      <c r="BO22" s="54"/>
      <c r="BP22" s="54"/>
      <c r="BQ22" s="54"/>
      <c r="BR22" s="54"/>
      <c r="BS22" s="54"/>
      <c r="BT22" s="54"/>
      <c r="BU22" s="54"/>
      <c r="BV22" s="54"/>
      <c r="BW22" s="54"/>
      <c r="BX22" s="54"/>
      <c r="BY22" s="54"/>
      <c r="BZ22" s="54"/>
      <c r="CA22" s="54"/>
      <c r="CB22" s="54"/>
      <c r="CC22" s="54"/>
      <c r="CD22" s="54"/>
      <c r="CE22" s="54"/>
      <c r="CF22" s="54"/>
      <c r="CG22" s="54"/>
      <c r="CH22" s="54"/>
      <c r="CI22" s="54"/>
      <c r="CJ22" s="54"/>
      <c r="CK22" s="54"/>
      <c r="CL22" s="54"/>
      <c r="CM22" s="54"/>
      <c r="CN22" s="54"/>
      <c r="CO22" s="54"/>
      <c r="CP22" s="54"/>
    </row>
    <row r="23" spans="1:94" ht="60" customHeight="1" x14ac:dyDescent="0.3">
      <c r="A23" s="6"/>
      <c r="B23" s="5"/>
      <c r="C23" s="55"/>
      <c r="D23" s="149" t="s">
        <v>113</v>
      </c>
      <c r="E23" s="55"/>
      <c r="F23" s="55"/>
      <c r="G23" s="143"/>
      <c r="H23" s="68"/>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c r="AR23" s="54"/>
      <c r="AS23" s="54"/>
      <c r="AT23" s="54"/>
      <c r="AU23" s="54"/>
      <c r="AV23" s="54"/>
      <c r="AW23" s="54"/>
      <c r="AX23" s="54"/>
      <c r="AY23" s="54"/>
      <c r="AZ23" s="54"/>
      <c r="BA23" s="54"/>
      <c r="BB23" s="54"/>
      <c r="BC23" s="54"/>
      <c r="BD23" s="54"/>
      <c r="BE23" s="54"/>
      <c r="BF23" s="54"/>
      <c r="BG23" s="54"/>
      <c r="BH23" s="54"/>
      <c r="BI23" s="54"/>
      <c r="BJ23" s="54"/>
      <c r="BK23" s="54"/>
      <c r="BL23" s="54"/>
      <c r="BM23" s="54"/>
      <c r="BN23" s="54"/>
      <c r="BO23" s="54"/>
      <c r="BP23" s="54"/>
      <c r="BQ23" s="54"/>
      <c r="BR23" s="54"/>
      <c r="BS23" s="54"/>
      <c r="BT23" s="54"/>
      <c r="BU23" s="54"/>
      <c r="BV23" s="54"/>
      <c r="BW23" s="54"/>
      <c r="BX23" s="54"/>
      <c r="BY23" s="54"/>
      <c r="BZ23" s="54"/>
      <c r="CA23" s="54"/>
      <c r="CB23" s="54"/>
      <c r="CC23" s="54"/>
      <c r="CD23" s="54"/>
      <c r="CE23" s="54"/>
      <c r="CF23" s="54"/>
      <c r="CG23" s="54"/>
      <c r="CH23" s="54"/>
      <c r="CI23" s="54"/>
      <c r="CJ23" s="54"/>
      <c r="CK23" s="54"/>
      <c r="CL23" s="54"/>
      <c r="CM23" s="54"/>
      <c r="CN23" s="54"/>
      <c r="CO23" s="54"/>
      <c r="CP23" s="54"/>
    </row>
    <row r="24" spans="1:94" ht="17.25" customHeight="1" x14ac:dyDescent="0.3">
      <c r="A24" s="6"/>
      <c r="B24" s="5"/>
      <c r="C24" s="55"/>
      <c r="D24" s="149"/>
      <c r="E24" s="55"/>
      <c r="F24" s="55"/>
      <c r="G24" s="143"/>
      <c r="H24" s="68"/>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54"/>
      <c r="BA24" s="54"/>
      <c r="BB24" s="54"/>
      <c r="BC24" s="54"/>
      <c r="BD24" s="54"/>
      <c r="BE24" s="54"/>
      <c r="BF24" s="54"/>
      <c r="BG24" s="54"/>
      <c r="BH24" s="54"/>
      <c r="BI24" s="54"/>
      <c r="BJ24" s="54"/>
      <c r="BK24" s="54"/>
      <c r="BL24" s="54"/>
      <c r="BM24" s="54"/>
      <c r="BN24" s="54"/>
      <c r="BO24" s="54"/>
      <c r="BP24" s="54"/>
      <c r="BQ24" s="54"/>
      <c r="BR24" s="54"/>
      <c r="BS24" s="54"/>
      <c r="BT24" s="54"/>
      <c r="BU24" s="54"/>
      <c r="BV24" s="54"/>
      <c r="BW24" s="54"/>
      <c r="BX24" s="54"/>
      <c r="BY24" s="54"/>
      <c r="BZ24" s="54"/>
      <c r="CA24" s="54"/>
      <c r="CB24" s="54"/>
      <c r="CC24" s="54"/>
      <c r="CD24" s="54"/>
      <c r="CE24" s="54"/>
      <c r="CF24" s="54"/>
      <c r="CG24" s="54"/>
      <c r="CH24" s="54"/>
      <c r="CI24" s="54"/>
      <c r="CJ24" s="54"/>
      <c r="CK24" s="54"/>
      <c r="CL24" s="54"/>
      <c r="CM24" s="54"/>
      <c r="CN24" s="54"/>
      <c r="CO24" s="54"/>
      <c r="CP24" s="54"/>
    </row>
    <row r="25" spans="1:94" ht="20.149999999999999" customHeight="1" x14ac:dyDescent="0.3">
      <c r="A25" s="6">
        <v>8</v>
      </c>
      <c r="B25" s="5" t="s">
        <v>55</v>
      </c>
      <c r="C25" s="55">
        <v>7</v>
      </c>
      <c r="D25" s="57" t="s">
        <v>58</v>
      </c>
      <c r="E25" s="55" t="s">
        <v>45</v>
      </c>
      <c r="F25" s="55">
        <v>1</v>
      </c>
      <c r="G25" s="143"/>
      <c r="H25" s="68">
        <f t="shared" si="0"/>
        <v>0</v>
      </c>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54"/>
      <c r="BA25" s="54"/>
      <c r="BB25" s="54"/>
      <c r="BC25" s="54"/>
      <c r="BD25" s="54"/>
      <c r="BE25" s="54"/>
      <c r="BF25" s="54"/>
      <c r="BG25" s="54"/>
      <c r="BH25" s="54"/>
      <c r="BI25" s="54"/>
      <c r="BJ25" s="54"/>
      <c r="BK25" s="54"/>
      <c r="BL25" s="54"/>
      <c r="BM25" s="54"/>
      <c r="BN25" s="54"/>
      <c r="BO25" s="54"/>
      <c r="BP25" s="54"/>
      <c r="BQ25" s="54"/>
      <c r="BR25" s="54"/>
      <c r="BS25" s="54"/>
      <c r="BT25" s="54"/>
      <c r="BU25" s="54"/>
      <c r="BV25" s="54"/>
      <c r="BW25" s="54"/>
      <c r="BX25" s="54"/>
      <c r="BY25" s="54"/>
      <c r="BZ25" s="54"/>
      <c r="CA25" s="54"/>
      <c r="CB25" s="54"/>
      <c r="CC25" s="54"/>
      <c r="CD25" s="54"/>
      <c r="CE25" s="54"/>
      <c r="CF25" s="54"/>
      <c r="CG25" s="54"/>
      <c r="CH25" s="54"/>
      <c r="CI25" s="54"/>
      <c r="CJ25" s="54"/>
      <c r="CK25" s="54"/>
      <c r="CL25" s="54"/>
      <c r="CM25" s="54"/>
      <c r="CN25" s="54"/>
      <c r="CO25" s="54"/>
      <c r="CP25" s="54"/>
    </row>
    <row r="26" spans="1:94" ht="15" customHeight="1" x14ac:dyDescent="0.3">
      <c r="A26" s="6"/>
      <c r="B26" s="5"/>
      <c r="C26" s="55"/>
      <c r="D26" s="57"/>
      <c r="E26" s="55"/>
      <c r="F26" s="55"/>
      <c r="G26" s="143"/>
      <c r="H26" s="68"/>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row>
    <row r="27" spans="1:94" ht="17.25" customHeight="1" x14ac:dyDescent="0.3">
      <c r="A27" s="6">
        <v>9</v>
      </c>
      <c r="B27" s="5" t="s">
        <v>55</v>
      </c>
      <c r="C27" s="55">
        <v>8</v>
      </c>
      <c r="D27" s="57" t="s">
        <v>59</v>
      </c>
      <c r="E27" s="55" t="s">
        <v>45</v>
      </c>
      <c r="F27" s="55">
        <v>1</v>
      </c>
      <c r="G27" s="143"/>
      <c r="H27" s="68">
        <f t="shared" si="0"/>
        <v>0</v>
      </c>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c r="BS27" s="54"/>
      <c r="BT27" s="54"/>
      <c r="BU27" s="54"/>
      <c r="BV27" s="54"/>
      <c r="BW27" s="54"/>
      <c r="BX27" s="54"/>
      <c r="BY27" s="54"/>
      <c r="BZ27" s="54"/>
      <c r="CA27" s="54"/>
      <c r="CB27" s="54"/>
      <c r="CC27" s="54"/>
      <c r="CD27" s="54"/>
      <c r="CE27" s="54"/>
      <c r="CF27" s="54"/>
      <c r="CG27" s="54"/>
      <c r="CH27" s="54"/>
      <c r="CI27" s="54"/>
      <c r="CJ27" s="54"/>
      <c r="CK27" s="54"/>
      <c r="CL27" s="54"/>
      <c r="CM27" s="54"/>
      <c r="CN27" s="54"/>
      <c r="CO27" s="54"/>
      <c r="CP27" s="54"/>
    </row>
    <row r="28" spans="1:94" ht="15.75" customHeight="1" x14ac:dyDescent="0.3">
      <c r="A28" s="6"/>
      <c r="B28" s="5"/>
      <c r="C28" s="55"/>
      <c r="D28" s="57"/>
      <c r="E28" s="55"/>
      <c r="F28" s="55"/>
      <c r="G28" s="143"/>
      <c r="H28" s="68"/>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row>
    <row r="29" spans="1:94" ht="20.149999999999999" customHeight="1" x14ac:dyDescent="0.3">
      <c r="A29" s="6">
        <v>10</v>
      </c>
      <c r="B29" s="5" t="s">
        <v>55</v>
      </c>
      <c r="C29" s="55">
        <v>9</v>
      </c>
      <c r="D29" s="57" t="s">
        <v>99</v>
      </c>
      <c r="E29" s="55" t="s">
        <v>45</v>
      </c>
      <c r="F29" s="55">
        <v>1</v>
      </c>
      <c r="G29" s="143"/>
      <c r="H29" s="68">
        <f t="shared" si="0"/>
        <v>0</v>
      </c>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row>
    <row r="30" spans="1:94" ht="15.75" customHeight="1" x14ac:dyDescent="0.3">
      <c r="A30" s="6"/>
      <c r="B30" s="5"/>
      <c r="C30" s="55"/>
      <c r="D30" s="57"/>
      <c r="E30" s="55"/>
      <c r="F30" s="55"/>
      <c r="G30" s="143"/>
      <c r="H30" s="68"/>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row>
    <row r="31" spans="1:94" ht="20.149999999999999" customHeight="1" x14ac:dyDescent="0.3">
      <c r="A31" s="6">
        <v>11</v>
      </c>
      <c r="B31" s="5" t="s">
        <v>55</v>
      </c>
      <c r="C31" s="55">
        <v>10</v>
      </c>
      <c r="D31" s="57" t="s">
        <v>60</v>
      </c>
      <c r="E31" s="55" t="s">
        <v>45</v>
      </c>
      <c r="F31" s="55">
        <v>1</v>
      </c>
      <c r="G31" s="143"/>
      <c r="H31" s="68">
        <f t="shared" si="0"/>
        <v>0</v>
      </c>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row>
    <row r="32" spans="1:94" ht="23.25" customHeight="1" x14ac:dyDescent="0.3">
      <c r="A32" s="6"/>
      <c r="B32" s="5"/>
      <c r="C32" s="55"/>
      <c r="D32" s="57"/>
      <c r="E32" s="55"/>
      <c r="F32" s="55"/>
      <c r="G32" s="143"/>
      <c r="H32" s="68"/>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row>
    <row r="33" spans="1:94" ht="19.5" customHeight="1" x14ac:dyDescent="0.3">
      <c r="A33" s="6">
        <v>13</v>
      </c>
      <c r="B33" s="5" t="s">
        <v>55</v>
      </c>
      <c r="C33" s="55">
        <v>11</v>
      </c>
      <c r="D33" s="57" t="s">
        <v>97</v>
      </c>
      <c r="E33" s="55" t="s">
        <v>45</v>
      </c>
      <c r="F33" s="55">
        <v>1</v>
      </c>
      <c r="G33" s="143"/>
      <c r="H33" s="68">
        <f t="shared" si="0"/>
        <v>0</v>
      </c>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row>
    <row r="34" spans="1:94" ht="19.5" customHeight="1" x14ac:dyDescent="0.3">
      <c r="A34" s="6"/>
      <c r="B34" s="5"/>
      <c r="C34" s="55"/>
      <c r="D34" s="57"/>
      <c r="E34" s="55"/>
      <c r="F34" s="55"/>
      <c r="G34" s="143"/>
      <c r="H34" s="68"/>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row>
    <row r="35" spans="1:94" ht="19.5" customHeight="1" x14ac:dyDescent="0.3">
      <c r="A35" s="6"/>
      <c r="B35" s="5"/>
      <c r="C35" s="55"/>
      <c r="D35" s="56" t="s">
        <v>61</v>
      </c>
      <c r="E35" s="55"/>
      <c r="F35" s="55"/>
      <c r="G35" s="143"/>
      <c r="H35" s="68"/>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row>
    <row r="36" spans="1:94" ht="19.5" customHeight="1" x14ac:dyDescent="0.3">
      <c r="A36" s="6"/>
      <c r="B36" s="5"/>
      <c r="C36" s="55"/>
      <c r="D36" s="57"/>
      <c r="E36" s="55"/>
      <c r="F36" s="55"/>
      <c r="G36" s="143"/>
      <c r="H36" s="68"/>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row>
    <row r="37" spans="1:94" ht="20.149999999999999" customHeight="1" x14ac:dyDescent="0.3">
      <c r="A37" s="6"/>
      <c r="B37" s="5"/>
      <c r="C37" s="55"/>
      <c r="D37" s="56" t="s">
        <v>62</v>
      </c>
      <c r="E37" s="55"/>
      <c r="F37" s="55"/>
      <c r="G37" s="143"/>
      <c r="H37" s="68"/>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row>
    <row r="38" spans="1:94" ht="20.149999999999999" customHeight="1" x14ac:dyDescent="0.3">
      <c r="A38" s="6"/>
      <c r="B38" s="5"/>
      <c r="C38" s="55"/>
      <c r="D38" s="56"/>
      <c r="E38" s="55"/>
      <c r="F38" s="55"/>
      <c r="G38" s="143"/>
      <c r="H38" s="68"/>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row>
    <row r="39" spans="1:94" ht="14.25" customHeight="1" x14ac:dyDescent="0.3">
      <c r="A39" s="6">
        <v>17</v>
      </c>
      <c r="B39" s="5" t="s">
        <v>55</v>
      </c>
      <c r="C39" s="55">
        <v>12</v>
      </c>
      <c r="D39" s="57" t="s">
        <v>101</v>
      </c>
      <c r="E39" s="55" t="s">
        <v>45</v>
      </c>
      <c r="F39" s="55">
        <v>1</v>
      </c>
      <c r="G39" s="143"/>
      <c r="H39" s="68">
        <f t="shared" ref="H39:H53" si="1">F39*G39</f>
        <v>0</v>
      </c>
      <c r="I39" s="54"/>
      <c r="J39" s="59"/>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row>
    <row r="40" spans="1:94" ht="14.25" customHeight="1" x14ac:dyDescent="0.3">
      <c r="A40" s="6"/>
      <c r="B40" s="5"/>
      <c r="C40" s="55"/>
      <c r="D40" s="57"/>
      <c r="E40" s="55"/>
      <c r="F40" s="55"/>
      <c r="G40" s="143"/>
      <c r="H40" s="68"/>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row>
    <row r="41" spans="1:94" ht="14.25" customHeight="1" x14ac:dyDescent="0.3">
      <c r="A41" s="6">
        <v>18</v>
      </c>
      <c r="B41" s="5" t="s">
        <v>55</v>
      </c>
      <c r="C41" s="55">
        <v>13</v>
      </c>
      <c r="D41" s="57" t="s">
        <v>59</v>
      </c>
      <c r="E41" s="55" t="s">
        <v>45</v>
      </c>
      <c r="F41" s="55">
        <v>1</v>
      </c>
      <c r="G41" s="143"/>
      <c r="H41" s="68">
        <f t="shared" si="1"/>
        <v>0</v>
      </c>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row>
    <row r="42" spans="1:94" ht="14.25" customHeight="1" x14ac:dyDescent="0.3">
      <c r="A42" s="6"/>
      <c r="B42" s="5"/>
      <c r="C42" s="55"/>
      <c r="D42" s="57"/>
      <c r="E42" s="55"/>
      <c r="F42" s="55"/>
      <c r="G42" s="143"/>
      <c r="H42" s="68"/>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row>
    <row r="43" spans="1:94" ht="30.75" customHeight="1" x14ac:dyDescent="0.3">
      <c r="A43" s="6">
        <v>19</v>
      </c>
      <c r="B43" s="5" t="s">
        <v>55</v>
      </c>
      <c r="C43" s="55">
        <v>14</v>
      </c>
      <c r="D43" s="57" t="s">
        <v>57</v>
      </c>
      <c r="E43" s="55" t="s">
        <v>45</v>
      </c>
      <c r="F43" s="55">
        <v>1</v>
      </c>
      <c r="G43" s="143"/>
      <c r="H43" s="68">
        <f t="shared" si="1"/>
        <v>0</v>
      </c>
      <c r="I43" s="148"/>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row>
    <row r="44" spans="1:94" ht="14.25" customHeight="1" x14ac:dyDescent="0.3">
      <c r="A44" s="6"/>
      <c r="B44" s="5"/>
      <c r="C44" s="55"/>
      <c r="D44" s="57"/>
      <c r="E44" s="55"/>
      <c r="F44" s="55"/>
      <c r="G44" s="143"/>
      <c r="H44" s="68"/>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row>
    <row r="45" spans="1:94" ht="14.25" customHeight="1" x14ac:dyDescent="0.3">
      <c r="A45" s="6">
        <v>20</v>
      </c>
      <c r="B45" s="5" t="s">
        <v>55</v>
      </c>
      <c r="C45" s="55">
        <v>15</v>
      </c>
      <c r="D45" s="57" t="s">
        <v>63</v>
      </c>
      <c r="E45" s="55" t="s">
        <v>45</v>
      </c>
      <c r="F45" s="55">
        <v>1</v>
      </c>
      <c r="G45" s="143"/>
      <c r="H45" s="68">
        <f t="shared" si="1"/>
        <v>0</v>
      </c>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row>
    <row r="46" spans="1:94" ht="14.25" customHeight="1" x14ac:dyDescent="0.3">
      <c r="A46" s="6"/>
      <c r="B46" s="5"/>
      <c r="C46" s="55"/>
      <c r="D46" s="57"/>
      <c r="E46" s="55"/>
      <c r="F46" s="55"/>
      <c r="G46" s="143"/>
      <c r="H46" s="68"/>
      <c r="I46" s="148"/>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row>
    <row r="47" spans="1:94" ht="44.25" customHeight="1" x14ac:dyDescent="0.3">
      <c r="A47" s="6">
        <v>21</v>
      </c>
      <c r="B47" s="5" t="s">
        <v>55</v>
      </c>
      <c r="C47" s="55">
        <v>16</v>
      </c>
      <c r="D47" s="57" t="s">
        <v>64</v>
      </c>
      <c r="E47" s="55" t="s">
        <v>45</v>
      </c>
      <c r="F47" s="55">
        <v>1</v>
      </c>
      <c r="G47" s="143"/>
      <c r="H47" s="68">
        <f t="shared" si="1"/>
        <v>0</v>
      </c>
      <c r="I47" s="148"/>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c r="AR47" s="54"/>
      <c r="AS47" s="54"/>
      <c r="AT47" s="54"/>
      <c r="AU47" s="54"/>
      <c r="AV47" s="54"/>
      <c r="AW47" s="54"/>
      <c r="AX47" s="54"/>
      <c r="AY47" s="54"/>
      <c r="AZ47" s="54"/>
      <c r="BA47" s="54"/>
      <c r="BB47" s="54"/>
      <c r="BC47" s="54"/>
      <c r="BD47" s="54"/>
      <c r="BE47" s="54"/>
      <c r="BF47" s="54"/>
      <c r="BG47" s="54"/>
      <c r="BH47" s="54"/>
      <c r="BI47" s="54"/>
      <c r="BJ47" s="54"/>
      <c r="BK47" s="54"/>
      <c r="BL47" s="54"/>
      <c r="BM47" s="54"/>
      <c r="BN47" s="54"/>
      <c r="BO47" s="54"/>
      <c r="BP47" s="54"/>
      <c r="BQ47" s="54"/>
      <c r="BR47" s="54"/>
      <c r="BS47" s="54"/>
      <c r="BT47" s="54"/>
      <c r="BU47" s="54"/>
      <c r="BV47" s="54"/>
      <c r="BW47" s="54"/>
      <c r="BX47" s="54"/>
      <c r="BY47" s="54"/>
      <c r="BZ47" s="54"/>
      <c r="CA47" s="54"/>
      <c r="CB47" s="54"/>
      <c r="CC47" s="54"/>
      <c r="CD47" s="54"/>
      <c r="CE47" s="54"/>
      <c r="CF47" s="54"/>
      <c r="CG47" s="54"/>
      <c r="CH47" s="54"/>
      <c r="CI47" s="54"/>
      <c r="CJ47" s="54"/>
      <c r="CK47" s="54"/>
      <c r="CL47" s="54"/>
      <c r="CM47" s="54"/>
      <c r="CN47" s="54"/>
      <c r="CO47" s="54"/>
      <c r="CP47" s="54"/>
    </row>
    <row r="48" spans="1:94" ht="14.25" customHeight="1" x14ac:dyDescent="0.3">
      <c r="A48" s="6"/>
      <c r="B48" s="5"/>
      <c r="C48" s="55"/>
      <c r="D48" s="57"/>
      <c r="E48" s="55"/>
      <c r="F48" s="55"/>
      <c r="G48" s="143"/>
      <c r="H48" s="68"/>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54"/>
      <c r="AT48" s="54"/>
      <c r="AU48" s="54"/>
      <c r="AV48" s="54"/>
      <c r="AW48" s="54"/>
      <c r="AX48" s="54"/>
      <c r="AY48" s="54"/>
      <c r="AZ48" s="54"/>
      <c r="BA48" s="54"/>
      <c r="BB48" s="54"/>
      <c r="BC48" s="54"/>
      <c r="BD48" s="54"/>
      <c r="BE48" s="54"/>
      <c r="BF48" s="54"/>
      <c r="BG48" s="54"/>
      <c r="BH48" s="54"/>
      <c r="BI48" s="54"/>
      <c r="BJ48" s="54"/>
      <c r="BK48" s="54"/>
      <c r="BL48" s="54"/>
      <c r="BM48" s="54"/>
      <c r="BN48" s="54"/>
      <c r="BO48" s="54"/>
      <c r="BP48" s="54"/>
      <c r="BQ48" s="54"/>
      <c r="BR48" s="54"/>
      <c r="BS48" s="54"/>
      <c r="BT48" s="54"/>
      <c r="BU48" s="54"/>
      <c r="BV48" s="54"/>
      <c r="BW48" s="54"/>
      <c r="BX48" s="54"/>
      <c r="BY48" s="54"/>
      <c r="BZ48" s="54"/>
      <c r="CA48" s="54"/>
      <c r="CB48" s="54"/>
      <c r="CC48" s="54"/>
      <c r="CD48" s="54"/>
      <c r="CE48" s="54"/>
      <c r="CF48" s="54"/>
      <c r="CG48" s="54"/>
      <c r="CH48" s="54"/>
      <c r="CI48" s="54"/>
      <c r="CJ48" s="54"/>
      <c r="CK48" s="54"/>
      <c r="CL48" s="54"/>
      <c r="CM48" s="54"/>
      <c r="CN48" s="54"/>
      <c r="CO48" s="54"/>
      <c r="CP48" s="54"/>
    </row>
    <row r="49" spans="1:94" ht="14.25" customHeight="1" x14ac:dyDescent="0.3">
      <c r="A49" s="6">
        <v>23</v>
      </c>
      <c r="B49" s="5" t="s">
        <v>55</v>
      </c>
      <c r="C49" s="55">
        <v>17</v>
      </c>
      <c r="D49" s="57" t="s">
        <v>96</v>
      </c>
      <c r="E49" s="55" t="s">
        <v>45</v>
      </c>
      <c r="F49" s="55">
        <v>1</v>
      </c>
      <c r="G49" s="143"/>
      <c r="H49" s="68">
        <f t="shared" si="1"/>
        <v>0</v>
      </c>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c r="AR49" s="54"/>
      <c r="AS49" s="54"/>
      <c r="AT49" s="54"/>
      <c r="AU49" s="54"/>
      <c r="AV49" s="54"/>
      <c r="AW49" s="54"/>
      <c r="AX49" s="54"/>
      <c r="AY49" s="54"/>
      <c r="AZ49" s="54"/>
      <c r="BA49" s="54"/>
      <c r="BB49" s="54"/>
      <c r="BC49" s="54"/>
      <c r="BD49" s="54"/>
      <c r="BE49" s="54"/>
      <c r="BF49" s="54"/>
      <c r="BG49" s="54"/>
      <c r="BH49" s="54"/>
      <c r="BI49" s="54"/>
      <c r="BJ49" s="54"/>
      <c r="BK49" s="54"/>
      <c r="BL49" s="54"/>
      <c r="BM49" s="54"/>
      <c r="BN49" s="54"/>
      <c r="BO49" s="54"/>
      <c r="BP49" s="54"/>
      <c r="BQ49" s="54"/>
      <c r="BR49" s="54"/>
      <c r="BS49" s="54"/>
      <c r="BT49" s="54"/>
      <c r="BU49" s="54"/>
      <c r="BV49" s="54"/>
      <c r="BW49" s="54"/>
      <c r="BX49" s="54"/>
      <c r="BY49" s="54"/>
      <c r="BZ49" s="54"/>
      <c r="CA49" s="54"/>
      <c r="CB49" s="54"/>
      <c r="CC49" s="54"/>
      <c r="CD49" s="54"/>
      <c r="CE49" s="54"/>
      <c r="CF49" s="54"/>
      <c r="CG49" s="54"/>
      <c r="CH49" s="54"/>
      <c r="CI49" s="54"/>
      <c r="CJ49" s="54"/>
      <c r="CK49" s="54"/>
      <c r="CL49" s="54"/>
      <c r="CM49" s="54"/>
      <c r="CN49" s="54"/>
      <c r="CO49" s="54"/>
      <c r="CP49" s="54"/>
    </row>
    <row r="50" spans="1:94" ht="14.25" customHeight="1" x14ac:dyDescent="0.3">
      <c r="A50" s="6"/>
      <c r="B50" s="5"/>
      <c r="C50" s="55"/>
      <c r="D50" s="57"/>
      <c r="E50" s="55"/>
      <c r="F50" s="55"/>
      <c r="G50" s="143"/>
      <c r="H50" s="68"/>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c r="AR50" s="54"/>
      <c r="AS50" s="54"/>
      <c r="AT50" s="54"/>
      <c r="AU50" s="54"/>
      <c r="AV50" s="54"/>
      <c r="AW50" s="54"/>
      <c r="AX50" s="54"/>
      <c r="AY50" s="54"/>
      <c r="AZ50" s="54"/>
      <c r="BA50" s="54"/>
      <c r="BB50" s="54"/>
      <c r="BC50" s="54"/>
      <c r="BD50" s="54"/>
      <c r="BE50" s="54"/>
      <c r="BF50" s="54"/>
      <c r="BG50" s="54"/>
      <c r="BH50" s="54"/>
      <c r="BI50" s="54"/>
      <c r="BJ50" s="54"/>
      <c r="BK50" s="54"/>
      <c r="BL50" s="54"/>
      <c r="BM50" s="54"/>
      <c r="BN50" s="54"/>
      <c r="BO50" s="54"/>
      <c r="BP50" s="54"/>
      <c r="BQ50" s="54"/>
      <c r="BR50" s="54"/>
      <c r="BS50" s="54"/>
      <c r="BT50" s="54"/>
      <c r="BU50" s="54"/>
      <c r="BV50" s="54"/>
      <c r="BW50" s="54"/>
      <c r="BX50" s="54"/>
      <c r="BY50" s="54"/>
      <c r="BZ50" s="54"/>
      <c r="CA50" s="54"/>
      <c r="CB50" s="54"/>
      <c r="CC50" s="54"/>
      <c r="CD50" s="54"/>
      <c r="CE50" s="54"/>
      <c r="CF50" s="54"/>
      <c r="CG50" s="54"/>
      <c r="CH50" s="54"/>
      <c r="CI50" s="54"/>
      <c r="CJ50" s="54"/>
      <c r="CK50" s="54"/>
      <c r="CL50" s="54"/>
      <c r="CM50" s="54"/>
      <c r="CN50" s="54"/>
      <c r="CO50" s="54"/>
      <c r="CP50" s="54"/>
    </row>
    <row r="51" spans="1:94" ht="26.5" customHeight="1" x14ac:dyDescent="0.3">
      <c r="A51" s="6">
        <v>24</v>
      </c>
      <c r="B51" s="5" t="s">
        <v>55</v>
      </c>
      <c r="C51" s="55">
        <v>18</v>
      </c>
      <c r="D51" s="57" t="s">
        <v>135</v>
      </c>
      <c r="E51" s="55" t="s">
        <v>45</v>
      </c>
      <c r="F51" s="55">
        <v>1</v>
      </c>
      <c r="G51" s="143"/>
      <c r="H51" s="68">
        <f t="shared" si="1"/>
        <v>0</v>
      </c>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c r="BS51" s="54"/>
      <c r="BT51" s="54"/>
      <c r="BU51" s="54"/>
      <c r="BV51" s="54"/>
      <c r="BW51" s="54"/>
      <c r="BX51" s="54"/>
      <c r="BY51" s="54"/>
      <c r="BZ51" s="54"/>
      <c r="CA51" s="54"/>
      <c r="CB51" s="54"/>
      <c r="CC51" s="54"/>
      <c r="CD51" s="54"/>
      <c r="CE51" s="54"/>
      <c r="CF51" s="54"/>
      <c r="CG51" s="54"/>
      <c r="CH51" s="54"/>
      <c r="CI51" s="54"/>
      <c r="CJ51" s="54"/>
      <c r="CK51" s="54"/>
      <c r="CL51" s="54"/>
      <c r="CM51" s="54"/>
      <c r="CN51" s="54"/>
      <c r="CO51" s="54"/>
      <c r="CP51" s="54"/>
    </row>
    <row r="52" spans="1:94" ht="14.25" customHeight="1" x14ac:dyDescent="0.3">
      <c r="A52" s="6"/>
      <c r="B52" s="5"/>
      <c r="C52" s="55"/>
      <c r="D52" s="57"/>
      <c r="E52" s="55"/>
      <c r="F52" s="55"/>
      <c r="G52" s="143"/>
      <c r="H52" s="68"/>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c r="BS52" s="54"/>
      <c r="BT52" s="54"/>
      <c r="BU52" s="54"/>
      <c r="BV52" s="54"/>
      <c r="BW52" s="54"/>
      <c r="BX52" s="54"/>
      <c r="BY52" s="54"/>
      <c r="BZ52" s="54"/>
      <c r="CA52" s="54"/>
      <c r="CB52" s="54"/>
      <c r="CC52" s="54"/>
      <c r="CD52" s="54"/>
      <c r="CE52" s="54"/>
      <c r="CF52" s="54"/>
      <c r="CG52" s="54"/>
      <c r="CH52" s="54"/>
      <c r="CI52" s="54"/>
      <c r="CJ52" s="54"/>
      <c r="CK52" s="54"/>
      <c r="CL52" s="54"/>
      <c r="CM52" s="54"/>
      <c r="CN52" s="54"/>
      <c r="CO52" s="54"/>
      <c r="CP52" s="54"/>
    </row>
    <row r="53" spans="1:94" ht="14.25" customHeight="1" x14ac:dyDescent="0.3">
      <c r="A53" s="6">
        <v>25</v>
      </c>
      <c r="B53" s="5" t="s">
        <v>55</v>
      </c>
      <c r="C53" s="55">
        <v>19</v>
      </c>
      <c r="D53" s="57" t="s">
        <v>65</v>
      </c>
      <c r="E53" s="55" t="s">
        <v>45</v>
      </c>
      <c r="F53" s="55">
        <v>1</v>
      </c>
      <c r="G53" s="143"/>
      <c r="H53" s="68">
        <f t="shared" si="1"/>
        <v>0</v>
      </c>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c r="BI53" s="54"/>
      <c r="BJ53" s="54"/>
      <c r="BK53" s="54"/>
      <c r="BL53" s="54"/>
      <c r="BM53" s="54"/>
      <c r="BN53" s="54"/>
      <c r="BO53" s="54"/>
      <c r="BP53" s="54"/>
      <c r="BQ53" s="54"/>
      <c r="BR53" s="54"/>
      <c r="BS53" s="54"/>
      <c r="BT53" s="54"/>
      <c r="BU53" s="54"/>
      <c r="BV53" s="54"/>
      <c r="BW53" s="54"/>
      <c r="BX53" s="54"/>
      <c r="BY53" s="54"/>
      <c r="BZ53" s="54"/>
      <c r="CA53" s="54"/>
      <c r="CB53" s="54"/>
      <c r="CC53" s="54"/>
      <c r="CD53" s="54"/>
      <c r="CE53" s="54"/>
      <c r="CF53" s="54"/>
      <c r="CG53" s="54"/>
      <c r="CH53" s="54"/>
      <c r="CI53" s="54"/>
      <c r="CJ53" s="54"/>
      <c r="CK53" s="54"/>
      <c r="CL53" s="54"/>
      <c r="CM53" s="54"/>
      <c r="CN53" s="54"/>
      <c r="CO53" s="54"/>
      <c r="CP53" s="54"/>
    </row>
    <row r="54" spans="1:94" ht="14.25" customHeight="1" thickBot="1" x14ac:dyDescent="0.35">
      <c r="A54" s="6"/>
      <c r="B54" s="5"/>
      <c r="C54" s="55"/>
      <c r="D54" s="57"/>
      <c r="E54" s="55"/>
      <c r="F54" s="55"/>
      <c r="G54" s="143"/>
      <c r="H54" s="68"/>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c r="BI54" s="54"/>
      <c r="BJ54" s="54"/>
      <c r="BK54" s="54"/>
      <c r="BL54" s="54"/>
      <c r="BM54" s="54"/>
      <c r="BN54" s="54"/>
      <c r="BO54" s="54"/>
      <c r="BP54" s="54"/>
      <c r="BQ54" s="54"/>
      <c r="BR54" s="54"/>
      <c r="BS54" s="54"/>
      <c r="BT54" s="54"/>
      <c r="BU54" s="54"/>
      <c r="BV54" s="54"/>
      <c r="BW54" s="54"/>
      <c r="BX54" s="54"/>
      <c r="BY54" s="54"/>
      <c r="BZ54" s="54"/>
      <c r="CA54" s="54"/>
      <c r="CB54" s="54"/>
      <c r="CC54" s="54"/>
      <c r="CD54" s="54"/>
      <c r="CE54" s="54"/>
      <c r="CF54" s="54"/>
      <c r="CG54" s="54"/>
      <c r="CH54" s="54"/>
      <c r="CI54" s="54"/>
      <c r="CJ54" s="54"/>
      <c r="CK54" s="54"/>
      <c r="CL54" s="54"/>
      <c r="CM54" s="54"/>
      <c r="CN54" s="54"/>
      <c r="CO54" s="54"/>
      <c r="CP54" s="54"/>
    </row>
    <row r="55" spans="1:94" ht="20.149999999999999" customHeight="1" thickBot="1" x14ac:dyDescent="0.35">
      <c r="A55" s="6"/>
      <c r="B55" s="5"/>
      <c r="C55" s="60"/>
      <c r="D55" s="172" t="s">
        <v>87</v>
      </c>
      <c r="E55" s="173"/>
      <c r="F55" s="173"/>
      <c r="G55" s="174"/>
      <c r="H55" s="69">
        <f>SUM(H11:H54)</f>
        <v>0</v>
      </c>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c r="BI55" s="54"/>
      <c r="BJ55" s="54"/>
      <c r="BK55" s="54"/>
      <c r="BL55" s="54"/>
      <c r="BM55" s="54"/>
      <c r="BN55" s="54"/>
      <c r="BO55" s="54"/>
      <c r="BP55" s="54"/>
      <c r="BQ55" s="54"/>
      <c r="BR55" s="54"/>
      <c r="BS55" s="54"/>
      <c r="BT55" s="54"/>
      <c r="BU55" s="54"/>
      <c r="BV55" s="54"/>
      <c r="BW55" s="54"/>
      <c r="BX55" s="54"/>
      <c r="BY55" s="54"/>
      <c r="BZ55" s="54"/>
      <c r="CA55" s="54"/>
      <c r="CB55" s="54"/>
      <c r="CC55" s="54"/>
      <c r="CD55" s="54"/>
      <c r="CE55" s="54"/>
      <c r="CF55" s="54"/>
      <c r="CG55" s="54"/>
      <c r="CH55" s="54"/>
      <c r="CI55" s="54"/>
      <c r="CJ55" s="54"/>
      <c r="CK55" s="54"/>
      <c r="CL55" s="54"/>
      <c r="CM55" s="54"/>
      <c r="CN55" s="54"/>
      <c r="CO55" s="54"/>
      <c r="CP55" s="54"/>
    </row>
  </sheetData>
  <mergeCells count="2">
    <mergeCell ref="C2:H2"/>
    <mergeCell ref="D55:G55"/>
  </mergeCells>
  <pageMargins left="0.7" right="0.7" top="0.75" bottom="0.75" header="0.3" footer="0.3"/>
  <pageSetup scale="57" orientation="portrait" r:id="rId1"/>
  <rowBreaks count="1" manualBreakCount="1">
    <brk id="46"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D6073-6F42-42BA-B7C1-1651C80980BC}">
  <sheetPr>
    <pageSetUpPr fitToPage="1"/>
  </sheetPr>
  <dimension ref="A1:CT61"/>
  <sheetViews>
    <sheetView view="pageBreakPreview" topLeftCell="C56" zoomScaleNormal="100" zoomScaleSheetLayoutView="100" workbookViewId="0">
      <selection activeCell="I15" sqref="I15"/>
    </sheetView>
  </sheetViews>
  <sheetFormatPr defaultRowHeight="14" x14ac:dyDescent="0.3"/>
  <cols>
    <col min="1" max="1" width="12" style="70" hidden="1" customWidth="1"/>
    <col min="2" max="2" width="8.453125" style="71" hidden="1" customWidth="1"/>
    <col min="3" max="3" width="9.81640625" style="71" customWidth="1"/>
    <col min="4" max="4" width="76.453125" style="96" customWidth="1"/>
    <col min="5" max="5" width="13.54296875" style="97" customWidth="1"/>
    <col min="6" max="6" width="12.54296875" style="98" customWidth="1"/>
    <col min="7" max="7" width="14.26953125" style="99" customWidth="1"/>
    <col min="8" max="8" width="16.54296875" style="99" customWidth="1"/>
    <col min="9" max="9" width="9.1796875" style="77"/>
    <col min="10" max="10" width="14.1796875" style="77" bestFit="1" customWidth="1"/>
    <col min="11" max="252" width="9.1796875" style="77"/>
    <col min="253" max="254" width="0" style="77" hidden="1" customWidth="1"/>
    <col min="255" max="255" width="84.453125" style="77" customWidth="1"/>
    <col min="256" max="256" width="7" style="77" customWidth="1"/>
    <col min="257" max="257" width="12.54296875" style="77" customWidth="1"/>
    <col min="258" max="259" width="16.54296875" style="77" customWidth="1"/>
    <col min="260" max="260" width="12.54296875" style="77" customWidth="1"/>
    <col min="261" max="261" width="18.1796875" style="77" customWidth="1"/>
    <col min="262" max="262" width="3.1796875" style="77" customWidth="1"/>
    <col min="263" max="264" width="17.1796875" style="77" customWidth="1"/>
    <col min="265" max="265" width="9.1796875" style="77"/>
    <col min="266" max="266" width="14.1796875" style="77" bestFit="1" customWidth="1"/>
    <col min="267" max="508" width="9.1796875" style="77"/>
    <col min="509" max="510" width="0" style="77" hidden="1" customWidth="1"/>
    <col min="511" max="511" width="84.453125" style="77" customWidth="1"/>
    <col min="512" max="512" width="7" style="77" customWidth="1"/>
    <col min="513" max="513" width="12.54296875" style="77" customWidth="1"/>
    <col min="514" max="515" width="16.54296875" style="77" customWidth="1"/>
    <col min="516" max="516" width="12.54296875" style="77" customWidth="1"/>
    <col min="517" max="517" width="18.1796875" style="77" customWidth="1"/>
    <col min="518" max="518" width="3.1796875" style="77" customWidth="1"/>
    <col min="519" max="520" width="17.1796875" style="77" customWidth="1"/>
    <col min="521" max="521" width="9.1796875" style="77"/>
    <col min="522" max="522" width="14.1796875" style="77" bestFit="1" customWidth="1"/>
    <col min="523" max="764" width="9.1796875" style="77"/>
    <col min="765" max="766" width="0" style="77" hidden="1" customWidth="1"/>
    <col min="767" max="767" width="84.453125" style="77" customWidth="1"/>
    <col min="768" max="768" width="7" style="77" customWidth="1"/>
    <col min="769" max="769" width="12.54296875" style="77" customWidth="1"/>
    <col min="770" max="771" width="16.54296875" style="77" customWidth="1"/>
    <col min="772" max="772" width="12.54296875" style="77" customWidth="1"/>
    <col min="773" max="773" width="18.1796875" style="77" customWidth="1"/>
    <col min="774" max="774" width="3.1796875" style="77" customWidth="1"/>
    <col min="775" max="776" width="17.1796875" style="77" customWidth="1"/>
    <col min="777" max="777" width="9.1796875" style="77"/>
    <col min="778" max="778" width="14.1796875" style="77" bestFit="1" customWidth="1"/>
    <col min="779" max="1020" width="9.1796875" style="77"/>
    <col min="1021" max="1022" width="0" style="77" hidden="1" customWidth="1"/>
    <col min="1023" max="1023" width="84.453125" style="77" customWidth="1"/>
    <col min="1024" max="1024" width="7" style="77" customWidth="1"/>
    <col min="1025" max="1025" width="12.54296875" style="77" customWidth="1"/>
    <col min="1026" max="1027" width="16.54296875" style="77" customWidth="1"/>
    <col min="1028" max="1028" width="12.54296875" style="77" customWidth="1"/>
    <col min="1029" max="1029" width="18.1796875" style="77" customWidth="1"/>
    <col min="1030" max="1030" width="3.1796875" style="77" customWidth="1"/>
    <col min="1031" max="1032" width="17.1796875" style="77" customWidth="1"/>
    <col min="1033" max="1033" width="9.1796875" style="77"/>
    <col min="1034" max="1034" width="14.1796875" style="77" bestFit="1" customWidth="1"/>
    <col min="1035" max="1276" width="9.1796875" style="77"/>
    <col min="1277" max="1278" width="0" style="77" hidden="1" customWidth="1"/>
    <col min="1279" max="1279" width="84.453125" style="77" customWidth="1"/>
    <col min="1280" max="1280" width="7" style="77" customWidth="1"/>
    <col min="1281" max="1281" width="12.54296875" style="77" customWidth="1"/>
    <col min="1282" max="1283" width="16.54296875" style="77" customWidth="1"/>
    <col min="1284" max="1284" width="12.54296875" style="77" customWidth="1"/>
    <col min="1285" max="1285" width="18.1796875" style="77" customWidth="1"/>
    <col min="1286" max="1286" width="3.1796875" style="77" customWidth="1"/>
    <col min="1287" max="1288" width="17.1796875" style="77" customWidth="1"/>
    <col min="1289" max="1289" width="9.1796875" style="77"/>
    <col min="1290" max="1290" width="14.1796875" style="77" bestFit="1" customWidth="1"/>
    <col min="1291" max="1532" width="9.1796875" style="77"/>
    <col min="1533" max="1534" width="0" style="77" hidden="1" customWidth="1"/>
    <col min="1535" max="1535" width="84.453125" style="77" customWidth="1"/>
    <col min="1536" max="1536" width="7" style="77" customWidth="1"/>
    <col min="1537" max="1537" width="12.54296875" style="77" customWidth="1"/>
    <col min="1538" max="1539" width="16.54296875" style="77" customWidth="1"/>
    <col min="1540" max="1540" width="12.54296875" style="77" customWidth="1"/>
    <col min="1541" max="1541" width="18.1796875" style="77" customWidth="1"/>
    <col min="1542" max="1542" width="3.1796875" style="77" customWidth="1"/>
    <col min="1543" max="1544" width="17.1796875" style="77" customWidth="1"/>
    <col min="1545" max="1545" width="9.1796875" style="77"/>
    <col min="1546" max="1546" width="14.1796875" style="77" bestFit="1" customWidth="1"/>
    <col min="1547" max="1788" width="9.1796875" style="77"/>
    <col min="1789" max="1790" width="0" style="77" hidden="1" customWidth="1"/>
    <col min="1791" max="1791" width="84.453125" style="77" customWidth="1"/>
    <col min="1792" max="1792" width="7" style="77" customWidth="1"/>
    <col min="1793" max="1793" width="12.54296875" style="77" customWidth="1"/>
    <col min="1794" max="1795" width="16.54296875" style="77" customWidth="1"/>
    <col min="1796" max="1796" width="12.54296875" style="77" customWidth="1"/>
    <col min="1797" max="1797" width="18.1796875" style="77" customWidth="1"/>
    <col min="1798" max="1798" width="3.1796875" style="77" customWidth="1"/>
    <col min="1799" max="1800" width="17.1796875" style="77" customWidth="1"/>
    <col min="1801" max="1801" width="9.1796875" style="77"/>
    <col min="1802" max="1802" width="14.1796875" style="77" bestFit="1" customWidth="1"/>
    <col min="1803" max="2044" width="9.1796875" style="77"/>
    <col min="2045" max="2046" width="0" style="77" hidden="1" customWidth="1"/>
    <col min="2047" max="2047" width="84.453125" style="77" customWidth="1"/>
    <col min="2048" max="2048" width="7" style="77" customWidth="1"/>
    <col min="2049" max="2049" width="12.54296875" style="77" customWidth="1"/>
    <col min="2050" max="2051" width="16.54296875" style="77" customWidth="1"/>
    <col min="2052" max="2052" width="12.54296875" style="77" customWidth="1"/>
    <col min="2053" max="2053" width="18.1796875" style="77" customWidth="1"/>
    <col min="2054" max="2054" width="3.1796875" style="77" customWidth="1"/>
    <col min="2055" max="2056" width="17.1796875" style="77" customWidth="1"/>
    <col min="2057" max="2057" width="9.1796875" style="77"/>
    <col min="2058" max="2058" width="14.1796875" style="77" bestFit="1" customWidth="1"/>
    <col min="2059" max="2300" width="9.1796875" style="77"/>
    <col min="2301" max="2302" width="0" style="77" hidden="1" customWidth="1"/>
    <col min="2303" max="2303" width="84.453125" style="77" customWidth="1"/>
    <col min="2304" max="2304" width="7" style="77" customWidth="1"/>
    <col min="2305" max="2305" width="12.54296875" style="77" customWidth="1"/>
    <col min="2306" max="2307" width="16.54296875" style="77" customWidth="1"/>
    <col min="2308" max="2308" width="12.54296875" style="77" customWidth="1"/>
    <col min="2309" max="2309" width="18.1796875" style="77" customWidth="1"/>
    <col min="2310" max="2310" width="3.1796875" style="77" customWidth="1"/>
    <col min="2311" max="2312" width="17.1796875" style="77" customWidth="1"/>
    <col min="2313" max="2313" width="9.1796875" style="77"/>
    <col min="2314" max="2314" width="14.1796875" style="77" bestFit="1" customWidth="1"/>
    <col min="2315" max="2556" width="9.1796875" style="77"/>
    <col min="2557" max="2558" width="0" style="77" hidden="1" customWidth="1"/>
    <col min="2559" max="2559" width="84.453125" style="77" customWidth="1"/>
    <col min="2560" max="2560" width="7" style="77" customWidth="1"/>
    <col min="2561" max="2561" width="12.54296875" style="77" customWidth="1"/>
    <col min="2562" max="2563" width="16.54296875" style="77" customWidth="1"/>
    <col min="2564" max="2564" width="12.54296875" style="77" customWidth="1"/>
    <col min="2565" max="2565" width="18.1796875" style="77" customWidth="1"/>
    <col min="2566" max="2566" width="3.1796875" style="77" customWidth="1"/>
    <col min="2567" max="2568" width="17.1796875" style="77" customWidth="1"/>
    <col min="2569" max="2569" width="9.1796875" style="77"/>
    <col min="2570" max="2570" width="14.1796875" style="77" bestFit="1" customWidth="1"/>
    <col min="2571" max="2812" width="9.1796875" style="77"/>
    <col min="2813" max="2814" width="0" style="77" hidden="1" customWidth="1"/>
    <col min="2815" max="2815" width="84.453125" style="77" customWidth="1"/>
    <col min="2816" max="2816" width="7" style="77" customWidth="1"/>
    <col min="2817" max="2817" width="12.54296875" style="77" customWidth="1"/>
    <col min="2818" max="2819" width="16.54296875" style="77" customWidth="1"/>
    <col min="2820" max="2820" width="12.54296875" style="77" customWidth="1"/>
    <col min="2821" max="2821" width="18.1796875" style="77" customWidth="1"/>
    <col min="2822" max="2822" width="3.1796875" style="77" customWidth="1"/>
    <col min="2823" max="2824" width="17.1796875" style="77" customWidth="1"/>
    <col min="2825" max="2825" width="9.1796875" style="77"/>
    <col min="2826" max="2826" width="14.1796875" style="77" bestFit="1" customWidth="1"/>
    <col min="2827" max="3068" width="9.1796875" style="77"/>
    <col min="3069" max="3070" width="0" style="77" hidden="1" customWidth="1"/>
    <col min="3071" max="3071" width="84.453125" style="77" customWidth="1"/>
    <col min="3072" max="3072" width="7" style="77" customWidth="1"/>
    <col min="3073" max="3073" width="12.54296875" style="77" customWidth="1"/>
    <col min="3074" max="3075" width="16.54296875" style="77" customWidth="1"/>
    <col min="3076" max="3076" width="12.54296875" style="77" customWidth="1"/>
    <col min="3077" max="3077" width="18.1796875" style="77" customWidth="1"/>
    <col min="3078" max="3078" width="3.1796875" style="77" customWidth="1"/>
    <col min="3079" max="3080" width="17.1796875" style="77" customWidth="1"/>
    <col min="3081" max="3081" width="9.1796875" style="77"/>
    <col min="3082" max="3082" width="14.1796875" style="77" bestFit="1" customWidth="1"/>
    <col min="3083" max="3324" width="9.1796875" style="77"/>
    <col min="3325" max="3326" width="0" style="77" hidden="1" customWidth="1"/>
    <col min="3327" max="3327" width="84.453125" style="77" customWidth="1"/>
    <col min="3328" max="3328" width="7" style="77" customWidth="1"/>
    <col min="3329" max="3329" width="12.54296875" style="77" customWidth="1"/>
    <col min="3330" max="3331" width="16.54296875" style="77" customWidth="1"/>
    <col min="3332" max="3332" width="12.54296875" style="77" customWidth="1"/>
    <col min="3333" max="3333" width="18.1796875" style="77" customWidth="1"/>
    <col min="3334" max="3334" width="3.1796875" style="77" customWidth="1"/>
    <col min="3335" max="3336" width="17.1796875" style="77" customWidth="1"/>
    <col min="3337" max="3337" width="9.1796875" style="77"/>
    <col min="3338" max="3338" width="14.1796875" style="77" bestFit="1" customWidth="1"/>
    <col min="3339" max="3580" width="9.1796875" style="77"/>
    <col min="3581" max="3582" width="0" style="77" hidden="1" customWidth="1"/>
    <col min="3583" max="3583" width="84.453125" style="77" customWidth="1"/>
    <col min="3584" max="3584" width="7" style="77" customWidth="1"/>
    <col min="3585" max="3585" width="12.54296875" style="77" customWidth="1"/>
    <col min="3586" max="3587" width="16.54296875" style="77" customWidth="1"/>
    <col min="3588" max="3588" width="12.54296875" style="77" customWidth="1"/>
    <col min="3589" max="3589" width="18.1796875" style="77" customWidth="1"/>
    <col min="3590" max="3590" width="3.1796875" style="77" customWidth="1"/>
    <col min="3591" max="3592" width="17.1796875" style="77" customWidth="1"/>
    <col min="3593" max="3593" width="9.1796875" style="77"/>
    <col min="3594" max="3594" width="14.1796875" style="77" bestFit="1" customWidth="1"/>
    <col min="3595" max="3836" width="9.1796875" style="77"/>
    <col min="3837" max="3838" width="0" style="77" hidden="1" customWidth="1"/>
    <col min="3839" max="3839" width="84.453125" style="77" customWidth="1"/>
    <col min="3840" max="3840" width="7" style="77" customWidth="1"/>
    <col min="3841" max="3841" width="12.54296875" style="77" customWidth="1"/>
    <col min="3842" max="3843" width="16.54296875" style="77" customWidth="1"/>
    <col min="3844" max="3844" width="12.54296875" style="77" customWidth="1"/>
    <col min="3845" max="3845" width="18.1796875" style="77" customWidth="1"/>
    <col min="3846" max="3846" width="3.1796875" style="77" customWidth="1"/>
    <col min="3847" max="3848" width="17.1796875" style="77" customWidth="1"/>
    <col min="3849" max="3849" width="9.1796875" style="77"/>
    <col min="3850" max="3850" width="14.1796875" style="77" bestFit="1" customWidth="1"/>
    <col min="3851" max="4092" width="9.1796875" style="77"/>
    <col min="4093" max="4094" width="0" style="77" hidden="1" customWidth="1"/>
    <col min="4095" max="4095" width="84.453125" style="77" customWidth="1"/>
    <col min="4096" max="4096" width="7" style="77" customWidth="1"/>
    <col min="4097" max="4097" width="12.54296875" style="77" customWidth="1"/>
    <col min="4098" max="4099" width="16.54296875" style="77" customWidth="1"/>
    <col min="4100" max="4100" width="12.54296875" style="77" customWidth="1"/>
    <col min="4101" max="4101" width="18.1796875" style="77" customWidth="1"/>
    <col min="4102" max="4102" width="3.1796875" style="77" customWidth="1"/>
    <col min="4103" max="4104" width="17.1796875" style="77" customWidth="1"/>
    <col min="4105" max="4105" width="9.1796875" style="77"/>
    <col min="4106" max="4106" width="14.1796875" style="77" bestFit="1" customWidth="1"/>
    <col min="4107" max="4348" width="9.1796875" style="77"/>
    <col min="4349" max="4350" width="0" style="77" hidden="1" customWidth="1"/>
    <col min="4351" max="4351" width="84.453125" style="77" customWidth="1"/>
    <col min="4352" max="4352" width="7" style="77" customWidth="1"/>
    <col min="4353" max="4353" width="12.54296875" style="77" customWidth="1"/>
    <col min="4354" max="4355" width="16.54296875" style="77" customWidth="1"/>
    <col min="4356" max="4356" width="12.54296875" style="77" customWidth="1"/>
    <col min="4357" max="4357" width="18.1796875" style="77" customWidth="1"/>
    <col min="4358" max="4358" width="3.1796875" style="77" customWidth="1"/>
    <col min="4359" max="4360" width="17.1796875" style="77" customWidth="1"/>
    <col min="4361" max="4361" width="9.1796875" style="77"/>
    <col min="4362" max="4362" width="14.1796875" style="77" bestFit="1" customWidth="1"/>
    <col min="4363" max="4604" width="9.1796875" style="77"/>
    <col min="4605" max="4606" width="0" style="77" hidden="1" customWidth="1"/>
    <col min="4607" max="4607" width="84.453125" style="77" customWidth="1"/>
    <col min="4608" max="4608" width="7" style="77" customWidth="1"/>
    <col min="4609" max="4609" width="12.54296875" style="77" customWidth="1"/>
    <col min="4610" max="4611" width="16.54296875" style="77" customWidth="1"/>
    <col min="4612" max="4612" width="12.54296875" style="77" customWidth="1"/>
    <col min="4613" max="4613" width="18.1796875" style="77" customWidth="1"/>
    <col min="4614" max="4614" width="3.1796875" style="77" customWidth="1"/>
    <col min="4615" max="4616" width="17.1796875" style="77" customWidth="1"/>
    <col min="4617" max="4617" width="9.1796875" style="77"/>
    <col min="4618" max="4618" width="14.1796875" style="77" bestFit="1" customWidth="1"/>
    <col min="4619" max="4860" width="9.1796875" style="77"/>
    <col min="4861" max="4862" width="0" style="77" hidden="1" customWidth="1"/>
    <col min="4863" max="4863" width="84.453125" style="77" customWidth="1"/>
    <col min="4864" max="4864" width="7" style="77" customWidth="1"/>
    <col min="4865" max="4865" width="12.54296875" style="77" customWidth="1"/>
    <col min="4866" max="4867" width="16.54296875" style="77" customWidth="1"/>
    <col min="4868" max="4868" width="12.54296875" style="77" customWidth="1"/>
    <col min="4869" max="4869" width="18.1796875" style="77" customWidth="1"/>
    <col min="4870" max="4870" width="3.1796875" style="77" customWidth="1"/>
    <col min="4871" max="4872" width="17.1796875" style="77" customWidth="1"/>
    <col min="4873" max="4873" width="9.1796875" style="77"/>
    <col min="4874" max="4874" width="14.1796875" style="77" bestFit="1" customWidth="1"/>
    <col min="4875" max="5116" width="9.1796875" style="77"/>
    <col min="5117" max="5118" width="0" style="77" hidden="1" customWidth="1"/>
    <col min="5119" max="5119" width="84.453125" style="77" customWidth="1"/>
    <col min="5120" max="5120" width="7" style="77" customWidth="1"/>
    <col min="5121" max="5121" width="12.54296875" style="77" customWidth="1"/>
    <col min="5122" max="5123" width="16.54296875" style="77" customWidth="1"/>
    <col min="5124" max="5124" width="12.54296875" style="77" customWidth="1"/>
    <col min="5125" max="5125" width="18.1796875" style="77" customWidth="1"/>
    <col min="5126" max="5126" width="3.1796875" style="77" customWidth="1"/>
    <col min="5127" max="5128" width="17.1796875" style="77" customWidth="1"/>
    <col min="5129" max="5129" width="9.1796875" style="77"/>
    <col min="5130" max="5130" width="14.1796875" style="77" bestFit="1" customWidth="1"/>
    <col min="5131" max="5372" width="9.1796875" style="77"/>
    <col min="5373" max="5374" width="0" style="77" hidden="1" customWidth="1"/>
    <col min="5375" max="5375" width="84.453125" style="77" customWidth="1"/>
    <col min="5376" max="5376" width="7" style="77" customWidth="1"/>
    <col min="5377" max="5377" width="12.54296875" style="77" customWidth="1"/>
    <col min="5378" max="5379" width="16.54296875" style="77" customWidth="1"/>
    <col min="5380" max="5380" width="12.54296875" style="77" customWidth="1"/>
    <col min="5381" max="5381" width="18.1796875" style="77" customWidth="1"/>
    <col min="5382" max="5382" width="3.1796875" style="77" customWidth="1"/>
    <col min="5383" max="5384" width="17.1796875" style="77" customWidth="1"/>
    <col min="5385" max="5385" width="9.1796875" style="77"/>
    <col min="5386" max="5386" width="14.1796875" style="77" bestFit="1" customWidth="1"/>
    <col min="5387" max="5628" width="9.1796875" style="77"/>
    <col min="5629" max="5630" width="0" style="77" hidden="1" customWidth="1"/>
    <col min="5631" max="5631" width="84.453125" style="77" customWidth="1"/>
    <col min="5632" max="5632" width="7" style="77" customWidth="1"/>
    <col min="5633" max="5633" width="12.54296875" style="77" customWidth="1"/>
    <col min="5634" max="5635" width="16.54296875" style="77" customWidth="1"/>
    <col min="5636" max="5636" width="12.54296875" style="77" customWidth="1"/>
    <col min="5637" max="5637" width="18.1796875" style="77" customWidth="1"/>
    <col min="5638" max="5638" width="3.1796875" style="77" customWidth="1"/>
    <col min="5639" max="5640" width="17.1796875" style="77" customWidth="1"/>
    <col min="5641" max="5641" width="9.1796875" style="77"/>
    <col min="5642" max="5642" width="14.1796875" style="77" bestFit="1" customWidth="1"/>
    <col min="5643" max="5884" width="9.1796875" style="77"/>
    <col min="5885" max="5886" width="0" style="77" hidden="1" customWidth="1"/>
    <col min="5887" max="5887" width="84.453125" style="77" customWidth="1"/>
    <col min="5888" max="5888" width="7" style="77" customWidth="1"/>
    <col min="5889" max="5889" width="12.54296875" style="77" customWidth="1"/>
    <col min="5890" max="5891" width="16.54296875" style="77" customWidth="1"/>
    <col min="5892" max="5892" width="12.54296875" style="77" customWidth="1"/>
    <col min="5893" max="5893" width="18.1796875" style="77" customWidth="1"/>
    <col min="5894" max="5894" width="3.1796875" style="77" customWidth="1"/>
    <col min="5895" max="5896" width="17.1796875" style="77" customWidth="1"/>
    <col min="5897" max="5897" width="9.1796875" style="77"/>
    <col min="5898" max="5898" width="14.1796875" style="77" bestFit="1" customWidth="1"/>
    <col min="5899" max="6140" width="9.1796875" style="77"/>
    <col min="6141" max="6142" width="0" style="77" hidden="1" customWidth="1"/>
    <col min="6143" max="6143" width="84.453125" style="77" customWidth="1"/>
    <col min="6144" max="6144" width="7" style="77" customWidth="1"/>
    <col min="6145" max="6145" width="12.54296875" style="77" customWidth="1"/>
    <col min="6146" max="6147" width="16.54296875" style="77" customWidth="1"/>
    <col min="6148" max="6148" width="12.54296875" style="77" customWidth="1"/>
    <col min="6149" max="6149" width="18.1796875" style="77" customWidth="1"/>
    <col min="6150" max="6150" width="3.1796875" style="77" customWidth="1"/>
    <col min="6151" max="6152" width="17.1796875" style="77" customWidth="1"/>
    <col min="6153" max="6153" width="9.1796875" style="77"/>
    <col min="6154" max="6154" width="14.1796875" style="77" bestFit="1" customWidth="1"/>
    <col min="6155" max="6396" width="9.1796875" style="77"/>
    <col min="6397" max="6398" width="0" style="77" hidden="1" customWidth="1"/>
    <col min="6399" max="6399" width="84.453125" style="77" customWidth="1"/>
    <col min="6400" max="6400" width="7" style="77" customWidth="1"/>
    <col min="6401" max="6401" width="12.54296875" style="77" customWidth="1"/>
    <col min="6402" max="6403" width="16.54296875" style="77" customWidth="1"/>
    <col min="6404" max="6404" width="12.54296875" style="77" customWidth="1"/>
    <col min="6405" max="6405" width="18.1796875" style="77" customWidth="1"/>
    <col min="6406" max="6406" width="3.1796875" style="77" customWidth="1"/>
    <col min="6407" max="6408" width="17.1796875" style="77" customWidth="1"/>
    <col min="6409" max="6409" width="9.1796875" style="77"/>
    <col min="6410" max="6410" width="14.1796875" style="77" bestFit="1" customWidth="1"/>
    <col min="6411" max="6652" width="9.1796875" style="77"/>
    <col min="6653" max="6654" width="0" style="77" hidden="1" customWidth="1"/>
    <col min="6655" max="6655" width="84.453125" style="77" customWidth="1"/>
    <col min="6656" max="6656" width="7" style="77" customWidth="1"/>
    <col min="6657" max="6657" width="12.54296875" style="77" customWidth="1"/>
    <col min="6658" max="6659" width="16.54296875" style="77" customWidth="1"/>
    <col min="6660" max="6660" width="12.54296875" style="77" customWidth="1"/>
    <col min="6661" max="6661" width="18.1796875" style="77" customWidth="1"/>
    <col min="6662" max="6662" width="3.1796875" style="77" customWidth="1"/>
    <col min="6663" max="6664" width="17.1796875" style="77" customWidth="1"/>
    <col min="6665" max="6665" width="9.1796875" style="77"/>
    <col min="6666" max="6666" width="14.1796875" style="77" bestFit="1" customWidth="1"/>
    <col min="6667" max="6908" width="9.1796875" style="77"/>
    <col min="6909" max="6910" width="0" style="77" hidden="1" customWidth="1"/>
    <col min="6911" max="6911" width="84.453125" style="77" customWidth="1"/>
    <col min="6912" max="6912" width="7" style="77" customWidth="1"/>
    <col min="6913" max="6913" width="12.54296875" style="77" customWidth="1"/>
    <col min="6914" max="6915" width="16.54296875" style="77" customWidth="1"/>
    <col min="6916" max="6916" width="12.54296875" style="77" customWidth="1"/>
    <col min="6917" max="6917" width="18.1796875" style="77" customWidth="1"/>
    <col min="6918" max="6918" width="3.1796875" style="77" customWidth="1"/>
    <col min="6919" max="6920" width="17.1796875" style="77" customWidth="1"/>
    <col min="6921" max="6921" width="9.1796875" style="77"/>
    <col min="6922" max="6922" width="14.1796875" style="77" bestFit="1" customWidth="1"/>
    <col min="6923" max="7164" width="9.1796875" style="77"/>
    <col min="7165" max="7166" width="0" style="77" hidden="1" customWidth="1"/>
    <col min="7167" max="7167" width="84.453125" style="77" customWidth="1"/>
    <col min="7168" max="7168" width="7" style="77" customWidth="1"/>
    <col min="7169" max="7169" width="12.54296875" style="77" customWidth="1"/>
    <col min="7170" max="7171" width="16.54296875" style="77" customWidth="1"/>
    <col min="7172" max="7172" width="12.54296875" style="77" customWidth="1"/>
    <col min="7173" max="7173" width="18.1796875" style="77" customWidth="1"/>
    <col min="7174" max="7174" width="3.1796875" style="77" customWidth="1"/>
    <col min="7175" max="7176" width="17.1796875" style="77" customWidth="1"/>
    <col min="7177" max="7177" width="9.1796875" style="77"/>
    <col min="7178" max="7178" width="14.1796875" style="77" bestFit="1" customWidth="1"/>
    <col min="7179" max="7420" width="9.1796875" style="77"/>
    <col min="7421" max="7422" width="0" style="77" hidden="1" customWidth="1"/>
    <col min="7423" max="7423" width="84.453125" style="77" customWidth="1"/>
    <col min="7424" max="7424" width="7" style="77" customWidth="1"/>
    <col min="7425" max="7425" width="12.54296875" style="77" customWidth="1"/>
    <col min="7426" max="7427" width="16.54296875" style="77" customWidth="1"/>
    <col min="7428" max="7428" width="12.54296875" style="77" customWidth="1"/>
    <col min="7429" max="7429" width="18.1796875" style="77" customWidth="1"/>
    <col min="7430" max="7430" width="3.1796875" style="77" customWidth="1"/>
    <col min="7431" max="7432" width="17.1796875" style="77" customWidth="1"/>
    <col min="7433" max="7433" width="9.1796875" style="77"/>
    <col min="7434" max="7434" width="14.1796875" style="77" bestFit="1" customWidth="1"/>
    <col min="7435" max="7676" width="9.1796875" style="77"/>
    <col min="7677" max="7678" width="0" style="77" hidden="1" customWidth="1"/>
    <col min="7679" max="7679" width="84.453125" style="77" customWidth="1"/>
    <col min="7680" max="7680" width="7" style="77" customWidth="1"/>
    <col min="7681" max="7681" width="12.54296875" style="77" customWidth="1"/>
    <col min="7682" max="7683" width="16.54296875" style="77" customWidth="1"/>
    <col min="7684" max="7684" width="12.54296875" style="77" customWidth="1"/>
    <col min="7685" max="7685" width="18.1796875" style="77" customWidth="1"/>
    <col min="7686" max="7686" width="3.1796875" style="77" customWidth="1"/>
    <col min="7687" max="7688" width="17.1796875" style="77" customWidth="1"/>
    <col min="7689" max="7689" width="9.1796875" style="77"/>
    <col min="7690" max="7690" width="14.1796875" style="77" bestFit="1" customWidth="1"/>
    <col min="7691" max="7932" width="9.1796875" style="77"/>
    <col min="7933" max="7934" width="0" style="77" hidden="1" customWidth="1"/>
    <col min="7935" max="7935" width="84.453125" style="77" customWidth="1"/>
    <col min="7936" max="7936" width="7" style="77" customWidth="1"/>
    <col min="7937" max="7937" width="12.54296875" style="77" customWidth="1"/>
    <col min="7938" max="7939" width="16.54296875" style="77" customWidth="1"/>
    <col min="7940" max="7940" width="12.54296875" style="77" customWidth="1"/>
    <col min="7941" max="7941" width="18.1796875" style="77" customWidth="1"/>
    <col min="7942" max="7942" width="3.1796875" style="77" customWidth="1"/>
    <col min="7943" max="7944" width="17.1796875" style="77" customWidth="1"/>
    <col min="7945" max="7945" width="9.1796875" style="77"/>
    <col min="7946" max="7946" width="14.1796875" style="77" bestFit="1" customWidth="1"/>
    <col min="7947" max="8188" width="9.1796875" style="77"/>
    <col min="8189" max="8190" width="0" style="77" hidden="1" customWidth="1"/>
    <col min="8191" max="8191" width="84.453125" style="77" customWidth="1"/>
    <col min="8192" max="8192" width="7" style="77" customWidth="1"/>
    <col min="8193" max="8193" width="12.54296875" style="77" customWidth="1"/>
    <col min="8194" max="8195" width="16.54296875" style="77" customWidth="1"/>
    <col min="8196" max="8196" width="12.54296875" style="77" customWidth="1"/>
    <col min="8197" max="8197" width="18.1796875" style="77" customWidth="1"/>
    <col min="8198" max="8198" width="3.1796875" style="77" customWidth="1"/>
    <col min="8199" max="8200" width="17.1796875" style="77" customWidth="1"/>
    <col min="8201" max="8201" width="9.1796875" style="77"/>
    <col min="8202" max="8202" width="14.1796875" style="77" bestFit="1" customWidth="1"/>
    <col min="8203" max="8444" width="9.1796875" style="77"/>
    <col min="8445" max="8446" width="0" style="77" hidden="1" customWidth="1"/>
    <col min="8447" max="8447" width="84.453125" style="77" customWidth="1"/>
    <col min="8448" max="8448" width="7" style="77" customWidth="1"/>
    <col min="8449" max="8449" width="12.54296875" style="77" customWidth="1"/>
    <col min="8450" max="8451" width="16.54296875" style="77" customWidth="1"/>
    <col min="8452" max="8452" width="12.54296875" style="77" customWidth="1"/>
    <col min="8453" max="8453" width="18.1796875" style="77" customWidth="1"/>
    <col min="8454" max="8454" width="3.1796875" style="77" customWidth="1"/>
    <col min="8455" max="8456" width="17.1796875" style="77" customWidth="1"/>
    <col min="8457" max="8457" width="9.1796875" style="77"/>
    <col min="8458" max="8458" width="14.1796875" style="77" bestFit="1" customWidth="1"/>
    <col min="8459" max="8700" width="9.1796875" style="77"/>
    <col min="8701" max="8702" width="0" style="77" hidden="1" customWidth="1"/>
    <col min="8703" max="8703" width="84.453125" style="77" customWidth="1"/>
    <col min="8704" max="8704" width="7" style="77" customWidth="1"/>
    <col min="8705" max="8705" width="12.54296875" style="77" customWidth="1"/>
    <col min="8706" max="8707" width="16.54296875" style="77" customWidth="1"/>
    <col min="8708" max="8708" width="12.54296875" style="77" customWidth="1"/>
    <col min="8709" max="8709" width="18.1796875" style="77" customWidth="1"/>
    <col min="8710" max="8710" width="3.1796875" style="77" customWidth="1"/>
    <col min="8711" max="8712" width="17.1796875" style="77" customWidth="1"/>
    <col min="8713" max="8713" width="9.1796875" style="77"/>
    <col min="8714" max="8714" width="14.1796875" style="77" bestFit="1" customWidth="1"/>
    <col min="8715" max="8956" width="9.1796875" style="77"/>
    <col min="8957" max="8958" width="0" style="77" hidden="1" customWidth="1"/>
    <col min="8959" max="8959" width="84.453125" style="77" customWidth="1"/>
    <col min="8960" max="8960" width="7" style="77" customWidth="1"/>
    <col min="8961" max="8961" width="12.54296875" style="77" customWidth="1"/>
    <col min="8962" max="8963" width="16.54296875" style="77" customWidth="1"/>
    <col min="8964" max="8964" width="12.54296875" style="77" customWidth="1"/>
    <col min="8965" max="8965" width="18.1796875" style="77" customWidth="1"/>
    <col min="8966" max="8966" width="3.1796875" style="77" customWidth="1"/>
    <col min="8967" max="8968" width="17.1796875" style="77" customWidth="1"/>
    <col min="8969" max="8969" width="9.1796875" style="77"/>
    <col min="8970" max="8970" width="14.1796875" style="77" bestFit="1" customWidth="1"/>
    <col min="8971" max="9212" width="9.1796875" style="77"/>
    <col min="9213" max="9214" width="0" style="77" hidden="1" customWidth="1"/>
    <col min="9215" max="9215" width="84.453125" style="77" customWidth="1"/>
    <col min="9216" max="9216" width="7" style="77" customWidth="1"/>
    <col min="9217" max="9217" width="12.54296875" style="77" customWidth="1"/>
    <col min="9218" max="9219" width="16.54296875" style="77" customWidth="1"/>
    <col min="9220" max="9220" width="12.54296875" style="77" customWidth="1"/>
    <col min="9221" max="9221" width="18.1796875" style="77" customWidth="1"/>
    <col min="9222" max="9222" width="3.1796875" style="77" customWidth="1"/>
    <col min="9223" max="9224" width="17.1796875" style="77" customWidth="1"/>
    <col min="9225" max="9225" width="9.1796875" style="77"/>
    <col min="9226" max="9226" width="14.1796875" style="77" bestFit="1" customWidth="1"/>
    <col min="9227" max="9468" width="9.1796875" style="77"/>
    <col min="9469" max="9470" width="0" style="77" hidden="1" customWidth="1"/>
    <col min="9471" max="9471" width="84.453125" style="77" customWidth="1"/>
    <col min="9472" max="9472" width="7" style="77" customWidth="1"/>
    <col min="9473" max="9473" width="12.54296875" style="77" customWidth="1"/>
    <col min="9474" max="9475" width="16.54296875" style="77" customWidth="1"/>
    <col min="9476" max="9476" width="12.54296875" style="77" customWidth="1"/>
    <col min="9477" max="9477" width="18.1796875" style="77" customWidth="1"/>
    <col min="9478" max="9478" width="3.1796875" style="77" customWidth="1"/>
    <col min="9479" max="9480" width="17.1796875" style="77" customWidth="1"/>
    <col min="9481" max="9481" width="9.1796875" style="77"/>
    <col min="9482" max="9482" width="14.1796875" style="77" bestFit="1" customWidth="1"/>
    <col min="9483" max="9724" width="9.1796875" style="77"/>
    <col min="9725" max="9726" width="0" style="77" hidden="1" customWidth="1"/>
    <col min="9727" max="9727" width="84.453125" style="77" customWidth="1"/>
    <col min="9728" max="9728" width="7" style="77" customWidth="1"/>
    <col min="9729" max="9729" width="12.54296875" style="77" customWidth="1"/>
    <col min="9730" max="9731" width="16.54296875" style="77" customWidth="1"/>
    <col min="9732" max="9732" width="12.54296875" style="77" customWidth="1"/>
    <col min="9733" max="9733" width="18.1796875" style="77" customWidth="1"/>
    <col min="9734" max="9734" width="3.1796875" style="77" customWidth="1"/>
    <col min="9735" max="9736" width="17.1796875" style="77" customWidth="1"/>
    <col min="9737" max="9737" width="9.1796875" style="77"/>
    <col min="9738" max="9738" width="14.1796875" style="77" bestFit="1" customWidth="1"/>
    <col min="9739" max="9980" width="9.1796875" style="77"/>
    <col min="9981" max="9982" width="0" style="77" hidden="1" customWidth="1"/>
    <col min="9983" max="9983" width="84.453125" style="77" customWidth="1"/>
    <col min="9984" max="9984" width="7" style="77" customWidth="1"/>
    <col min="9985" max="9985" width="12.54296875" style="77" customWidth="1"/>
    <col min="9986" max="9987" width="16.54296875" style="77" customWidth="1"/>
    <col min="9988" max="9988" width="12.54296875" style="77" customWidth="1"/>
    <col min="9989" max="9989" width="18.1796875" style="77" customWidth="1"/>
    <col min="9990" max="9990" width="3.1796875" style="77" customWidth="1"/>
    <col min="9991" max="9992" width="17.1796875" style="77" customWidth="1"/>
    <col min="9993" max="9993" width="9.1796875" style="77"/>
    <col min="9994" max="9994" width="14.1796875" style="77" bestFit="1" customWidth="1"/>
    <col min="9995" max="10236" width="9.1796875" style="77"/>
    <col min="10237" max="10238" width="0" style="77" hidden="1" customWidth="1"/>
    <col min="10239" max="10239" width="84.453125" style="77" customWidth="1"/>
    <col min="10240" max="10240" width="7" style="77" customWidth="1"/>
    <col min="10241" max="10241" width="12.54296875" style="77" customWidth="1"/>
    <col min="10242" max="10243" width="16.54296875" style="77" customWidth="1"/>
    <col min="10244" max="10244" width="12.54296875" style="77" customWidth="1"/>
    <col min="10245" max="10245" width="18.1796875" style="77" customWidth="1"/>
    <col min="10246" max="10246" width="3.1796875" style="77" customWidth="1"/>
    <col min="10247" max="10248" width="17.1796875" style="77" customWidth="1"/>
    <col min="10249" max="10249" width="9.1796875" style="77"/>
    <col min="10250" max="10250" width="14.1796875" style="77" bestFit="1" customWidth="1"/>
    <col min="10251" max="10492" width="9.1796875" style="77"/>
    <col min="10493" max="10494" width="0" style="77" hidden="1" customWidth="1"/>
    <col min="10495" max="10495" width="84.453125" style="77" customWidth="1"/>
    <col min="10496" max="10496" width="7" style="77" customWidth="1"/>
    <col min="10497" max="10497" width="12.54296875" style="77" customWidth="1"/>
    <col min="10498" max="10499" width="16.54296875" style="77" customWidth="1"/>
    <col min="10500" max="10500" width="12.54296875" style="77" customWidth="1"/>
    <col min="10501" max="10501" width="18.1796875" style="77" customWidth="1"/>
    <col min="10502" max="10502" width="3.1796875" style="77" customWidth="1"/>
    <col min="10503" max="10504" width="17.1796875" style="77" customWidth="1"/>
    <col min="10505" max="10505" width="9.1796875" style="77"/>
    <col min="10506" max="10506" width="14.1796875" style="77" bestFit="1" customWidth="1"/>
    <col min="10507" max="10748" width="9.1796875" style="77"/>
    <col min="10749" max="10750" width="0" style="77" hidden="1" customWidth="1"/>
    <col min="10751" max="10751" width="84.453125" style="77" customWidth="1"/>
    <col min="10752" max="10752" width="7" style="77" customWidth="1"/>
    <col min="10753" max="10753" width="12.54296875" style="77" customWidth="1"/>
    <col min="10754" max="10755" width="16.54296875" style="77" customWidth="1"/>
    <col min="10756" max="10756" width="12.54296875" style="77" customWidth="1"/>
    <col min="10757" max="10757" width="18.1796875" style="77" customWidth="1"/>
    <col min="10758" max="10758" width="3.1796875" style="77" customWidth="1"/>
    <col min="10759" max="10760" width="17.1796875" style="77" customWidth="1"/>
    <col min="10761" max="10761" width="9.1796875" style="77"/>
    <col min="10762" max="10762" width="14.1796875" style="77" bestFit="1" customWidth="1"/>
    <col min="10763" max="11004" width="9.1796875" style="77"/>
    <col min="11005" max="11006" width="0" style="77" hidden="1" customWidth="1"/>
    <col min="11007" max="11007" width="84.453125" style="77" customWidth="1"/>
    <col min="11008" max="11008" width="7" style="77" customWidth="1"/>
    <col min="11009" max="11009" width="12.54296875" style="77" customWidth="1"/>
    <col min="11010" max="11011" width="16.54296875" style="77" customWidth="1"/>
    <col min="11012" max="11012" width="12.54296875" style="77" customWidth="1"/>
    <col min="11013" max="11013" width="18.1796875" style="77" customWidth="1"/>
    <col min="11014" max="11014" width="3.1796875" style="77" customWidth="1"/>
    <col min="11015" max="11016" width="17.1796875" style="77" customWidth="1"/>
    <col min="11017" max="11017" width="9.1796875" style="77"/>
    <col min="11018" max="11018" width="14.1796875" style="77" bestFit="1" customWidth="1"/>
    <col min="11019" max="11260" width="9.1796875" style="77"/>
    <col min="11261" max="11262" width="0" style="77" hidden="1" customWidth="1"/>
    <col min="11263" max="11263" width="84.453125" style="77" customWidth="1"/>
    <col min="11264" max="11264" width="7" style="77" customWidth="1"/>
    <col min="11265" max="11265" width="12.54296875" style="77" customWidth="1"/>
    <col min="11266" max="11267" width="16.54296875" style="77" customWidth="1"/>
    <col min="11268" max="11268" width="12.54296875" style="77" customWidth="1"/>
    <col min="11269" max="11269" width="18.1796875" style="77" customWidth="1"/>
    <col min="11270" max="11270" width="3.1796875" style="77" customWidth="1"/>
    <col min="11271" max="11272" width="17.1796875" style="77" customWidth="1"/>
    <col min="11273" max="11273" width="9.1796875" style="77"/>
    <col min="11274" max="11274" width="14.1796875" style="77" bestFit="1" customWidth="1"/>
    <col min="11275" max="11516" width="9.1796875" style="77"/>
    <col min="11517" max="11518" width="0" style="77" hidden="1" customWidth="1"/>
    <col min="11519" max="11519" width="84.453125" style="77" customWidth="1"/>
    <col min="11520" max="11520" width="7" style="77" customWidth="1"/>
    <col min="11521" max="11521" width="12.54296875" style="77" customWidth="1"/>
    <col min="11522" max="11523" width="16.54296875" style="77" customWidth="1"/>
    <col min="11524" max="11524" width="12.54296875" style="77" customWidth="1"/>
    <col min="11525" max="11525" width="18.1796875" style="77" customWidth="1"/>
    <col min="11526" max="11526" width="3.1796875" style="77" customWidth="1"/>
    <col min="11527" max="11528" width="17.1796875" style="77" customWidth="1"/>
    <col min="11529" max="11529" width="9.1796875" style="77"/>
    <col min="11530" max="11530" width="14.1796875" style="77" bestFit="1" customWidth="1"/>
    <col min="11531" max="11772" width="9.1796875" style="77"/>
    <col min="11773" max="11774" width="0" style="77" hidden="1" customWidth="1"/>
    <col min="11775" max="11775" width="84.453125" style="77" customWidth="1"/>
    <col min="11776" max="11776" width="7" style="77" customWidth="1"/>
    <col min="11777" max="11777" width="12.54296875" style="77" customWidth="1"/>
    <col min="11778" max="11779" width="16.54296875" style="77" customWidth="1"/>
    <col min="11780" max="11780" width="12.54296875" style="77" customWidth="1"/>
    <col min="11781" max="11781" width="18.1796875" style="77" customWidth="1"/>
    <col min="11782" max="11782" width="3.1796875" style="77" customWidth="1"/>
    <col min="11783" max="11784" width="17.1796875" style="77" customWidth="1"/>
    <col min="11785" max="11785" width="9.1796875" style="77"/>
    <col min="11786" max="11786" width="14.1796875" style="77" bestFit="1" customWidth="1"/>
    <col min="11787" max="12028" width="9.1796875" style="77"/>
    <col min="12029" max="12030" width="0" style="77" hidden="1" customWidth="1"/>
    <col min="12031" max="12031" width="84.453125" style="77" customWidth="1"/>
    <col min="12032" max="12032" width="7" style="77" customWidth="1"/>
    <col min="12033" max="12033" width="12.54296875" style="77" customWidth="1"/>
    <col min="12034" max="12035" width="16.54296875" style="77" customWidth="1"/>
    <col min="12036" max="12036" width="12.54296875" style="77" customWidth="1"/>
    <col min="12037" max="12037" width="18.1796875" style="77" customWidth="1"/>
    <col min="12038" max="12038" width="3.1796875" style="77" customWidth="1"/>
    <col min="12039" max="12040" width="17.1796875" style="77" customWidth="1"/>
    <col min="12041" max="12041" width="9.1796875" style="77"/>
    <col min="12042" max="12042" width="14.1796875" style="77" bestFit="1" customWidth="1"/>
    <col min="12043" max="12284" width="9.1796875" style="77"/>
    <col min="12285" max="12286" width="0" style="77" hidden="1" customWidth="1"/>
    <col min="12287" max="12287" width="84.453125" style="77" customWidth="1"/>
    <col min="12288" max="12288" width="7" style="77" customWidth="1"/>
    <col min="12289" max="12289" width="12.54296875" style="77" customWidth="1"/>
    <col min="12290" max="12291" width="16.54296875" style="77" customWidth="1"/>
    <col min="12292" max="12292" width="12.54296875" style="77" customWidth="1"/>
    <col min="12293" max="12293" width="18.1796875" style="77" customWidth="1"/>
    <col min="12294" max="12294" width="3.1796875" style="77" customWidth="1"/>
    <col min="12295" max="12296" width="17.1796875" style="77" customWidth="1"/>
    <col min="12297" max="12297" width="9.1796875" style="77"/>
    <col min="12298" max="12298" width="14.1796875" style="77" bestFit="1" customWidth="1"/>
    <col min="12299" max="12540" width="9.1796875" style="77"/>
    <col min="12541" max="12542" width="0" style="77" hidden="1" customWidth="1"/>
    <col min="12543" max="12543" width="84.453125" style="77" customWidth="1"/>
    <col min="12544" max="12544" width="7" style="77" customWidth="1"/>
    <col min="12545" max="12545" width="12.54296875" style="77" customWidth="1"/>
    <col min="12546" max="12547" width="16.54296875" style="77" customWidth="1"/>
    <col min="12548" max="12548" width="12.54296875" style="77" customWidth="1"/>
    <col min="12549" max="12549" width="18.1796875" style="77" customWidth="1"/>
    <col min="12550" max="12550" width="3.1796875" style="77" customWidth="1"/>
    <col min="12551" max="12552" width="17.1796875" style="77" customWidth="1"/>
    <col min="12553" max="12553" width="9.1796875" style="77"/>
    <col min="12554" max="12554" width="14.1796875" style="77" bestFit="1" customWidth="1"/>
    <col min="12555" max="12796" width="9.1796875" style="77"/>
    <col min="12797" max="12798" width="0" style="77" hidden="1" customWidth="1"/>
    <col min="12799" max="12799" width="84.453125" style="77" customWidth="1"/>
    <col min="12800" max="12800" width="7" style="77" customWidth="1"/>
    <col min="12801" max="12801" width="12.54296875" style="77" customWidth="1"/>
    <col min="12802" max="12803" width="16.54296875" style="77" customWidth="1"/>
    <col min="12804" max="12804" width="12.54296875" style="77" customWidth="1"/>
    <col min="12805" max="12805" width="18.1796875" style="77" customWidth="1"/>
    <col min="12806" max="12806" width="3.1796875" style="77" customWidth="1"/>
    <col min="12807" max="12808" width="17.1796875" style="77" customWidth="1"/>
    <col min="12809" max="12809" width="9.1796875" style="77"/>
    <col min="12810" max="12810" width="14.1796875" style="77" bestFit="1" customWidth="1"/>
    <col min="12811" max="13052" width="9.1796875" style="77"/>
    <col min="13053" max="13054" width="0" style="77" hidden="1" customWidth="1"/>
    <col min="13055" max="13055" width="84.453125" style="77" customWidth="1"/>
    <col min="13056" max="13056" width="7" style="77" customWidth="1"/>
    <col min="13057" max="13057" width="12.54296875" style="77" customWidth="1"/>
    <col min="13058" max="13059" width="16.54296875" style="77" customWidth="1"/>
    <col min="13060" max="13060" width="12.54296875" style="77" customWidth="1"/>
    <col min="13061" max="13061" width="18.1796875" style="77" customWidth="1"/>
    <col min="13062" max="13062" width="3.1796875" style="77" customWidth="1"/>
    <col min="13063" max="13064" width="17.1796875" style="77" customWidth="1"/>
    <col min="13065" max="13065" width="9.1796875" style="77"/>
    <col min="13066" max="13066" width="14.1796875" style="77" bestFit="1" customWidth="1"/>
    <col min="13067" max="13308" width="9.1796875" style="77"/>
    <col min="13309" max="13310" width="0" style="77" hidden="1" customWidth="1"/>
    <col min="13311" max="13311" width="84.453125" style="77" customWidth="1"/>
    <col min="13312" max="13312" width="7" style="77" customWidth="1"/>
    <col min="13313" max="13313" width="12.54296875" style="77" customWidth="1"/>
    <col min="13314" max="13315" width="16.54296875" style="77" customWidth="1"/>
    <col min="13316" max="13316" width="12.54296875" style="77" customWidth="1"/>
    <col min="13317" max="13317" width="18.1796875" style="77" customWidth="1"/>
    <col min="13318" max="13318" width="3.1796875" style="77" customWidth="1"/>
    <col min="13319" max="13320" width="17.1796875" style="77" customWidth="1"/>
    <col min="13321" max="13321" width="9.1796875" style="77"/>
    <col min="13322" max="13322" width="14.1796875" style="77" bestFit="1" customWidth="1"/>
    <col min="13323" max="13564" width="9.1796875" style="77"/>
    <col min="13565" max="13566" width="0" style="77" hidden="1" customWidth="1"/>
    <col min="13567" max="13567" width="84.453125" style="77" customWidth="1"/>
    <col min="13568" max="13568" width="7" style="77" customWidth="1"/>
    <col min="13569" max="13569" width="12.54296875" style="77" customWidth="1"/>
    <col min="13570" max="13571" width="16.54296875" style="77" customWidth="1"/>
    <col min="13572" max="13572" width="12.54296875" style="77" customWidth="1"/>
    <col min="13573" max="13573" width="18.1796875" style="77" customWidth="1"/>
    <col min="13574" max="13574" width="3.1796875" style="77" customWidth="1"/>
    <col min="13575" max="13576" width="17.1796875" style="77" customWidth="1"/>
    <col min="13577" max="13577" width="9.1796875" style="77"/>
    <col min="13578" max="13578" width="14.1796875" style="77" bestFit="1" customWidth="1"/>
    <col min="13579" max="13820" width="9.1796875" style="77"/>
    <col min="13821" max="13822" width="0" style="77" hidden="1" customWidth="1"/>
    <col min="13823" max="13823" width="84.453125" style="77" customWidth="1"/>
    <col min="13824" max="13824" width="7" style="77" customWidth="1"/>
    <col min="13825" max="13825" width="12.54296875" style="77" customWidth="1"/>
    <col min="13826" max="13827" width="16.54296875" style="77" customWidth="1"/>
    <col min="13828" max="13828" width="12.54296875" style="77" customWidth="1"/>
    <col min="13829" max="13829" width="18.1796875" style="77" customWidth="1"/>
    <col min="13830" max="13830" width="3.1796875" style="77" customWidth="1"/>
    <col min="13831" max="13832" width="17.1796875" style="77" customWidth="1"/>
    <col min="13833" max="13833" width="9.1796875" style="77"/>
    <col min="13834" max="13834" width="14.1796875" style="77" bestFit="1" customWidth="1"/>
    <col min="13835" max="14076" width="9.1796875" style="77"/>
    <col min="14077" max="14078" width="0" style="77" hidden="1" customWidth="1"/>
    <col min="14079" max="14079" width="84.453125" style="77" customWidth="1"/>
    <col min="14080" max="14080" width="7" style="77" customWidth="1"/>
    <col min="14081" max="14081" width="12.54296875" style="77" customWidth="1"/>
    <col min="14082" max="14083" width="16.54296875" style="77" customWidth="1"/>
    <col min="14084" max="14084" width="12.54296875" style="77" customWidth="1"/>
    <col min="14085" max="14085" width="18.1796875" style="77" customWidth="1"/>
    <col min="14086" max="14086" width="3.1796875" style="77" customWidth="1"/>
    <col min="14087" max="14088" width="17.1796875" style="77" customWidth="1"/>
    <col min="14089" max="14089" width="9.1796875" style="77"/>
    <col min="14090" max="14090" width="14.1796875" style="77" bestFit="1" customWidth="1"/>
    <col min="14091" max="14332" width="9.1796875" style="77"/>
    <col min="14333" max="14334" width="0" style="77" hidden="1" customWidth="1"/>
    <col min="14335" max="14335" width="84.453125" style="77" customWidth="1"/>
    <col min="14336" max="14336" width="7" style="77" customWidth="1"/>
    <col min="14337" max="14337" width="12.54296875" style="77" customWidth="1"/>
    <col min="14338" max="14339" width="16.54296875" style="77" customWidth="1"/>
    <col min="14340" max="14340" width="12.54296875" style="77" customWidth="1"/>
    <col min="14341" max="14341" width="18.1796875" style="77" customWidth="1"/>
    <col min="14342" max="14342" width="3.1796875" style="77" customWidth="1"/>
    <col min="14343" max="14344" width="17.1796875" style="77" customWidth="1"/>
    <col min="14345" max="14345" width="9.1796875" style="77"/>
    <col min="14346" max="14346" width="14.1796875" style="77" bestFit="1" customWidth="1"/>
    <col min="14347" max="14588" width="9.1796875" style="77"/>
    <col min="14589" max="14590" width="0" style="77" hidden="1" customWidth="1"/>
    <col min="14591" max="14591" width="84.453125" style="77" customWidth="1"/>
    <col min="14592" max="14592" width="7" style="77" customWidth="1"/>
    <col min="14593" max="14593" width="12.54296875" style="77" customWidth="1"/>
    <col min="14594" max="14595" width="16.54296875" style="77" customWidth="1"/>
    <col min="14596" max="14596" width="12.54296875" style="77" customWidth="1"/>
    <col min="14597" max="14597" width="18.1796875" style="77" customWidth="1"/>
    <col min="14598" max="14598" width="3.1796875" style="77" customWidth="1"/>
    <col min="14599" max="14600" width="17.1796875" style="77" customWidth="1"/>
    <col min="14601" max="14601" width="9.1796875" style="77"/>
    <col min="14602" max="14602" width="14.1796875" style="77" bestFit="1" customWidth="1"/>
    <col min="14603" max="14844" width="9.1796875" style="77"/>
    <col min="14845" max="14846" width="0" style="77" hidden="1" customWidth="1"/>
    <col min="14847" max="14847" width="84.453125" style="77" customWidth="1"/>
    <col min="14848" max="14848" width="7" style="77" customWidth="1"/>
    <col min="14849" max="14849" width="12.54296875" style="77" customWidth="1"/>
    <col min="14850" max="14851" width="16.54296875" style="77" customWidth="1"/>
    <col min="14852" max="14852" width="12.54296875" style="77" customWidth="1"/>
    <col min="14853" max="14853" width="18.1796875" style="77" customWidth="1"/>
    <col min="14854" max="14854" width="3.1796875" style="77" customWidth="1"/>
    <col min="14855" max="14856" width="17.1796875" style="77" customWidth="1"/>
    <col min="14857" max="14857" width="9.1796875" style="77"/>
    <col min="14858" max="14858" width="14.1796875" style="77" bestFit="1" customWidth="1"/>
    <col min="14859" max="15100" width="9.1796875" style="77"/>
    <col min="15101" max="15102" width="0" style="77" hidden="1" customWidth="1"/>
    <col min="15103" max="15103" width="84.453125" style="77" customWidth="1"/>
    <col min="15104" max="15104" width="7" style="77" customWidth="1"/>
    <col min="15105" max="15105" width="12.54296875" style="77" customWidth="1"/>
    <col min="15106" max="15107" width="16.54296875" style="77" customWidth="1"/>
    <col min="15108" max="15108" width="12.54296875" style="77" customWidth="1"/>
    <col min="15109" max="15109" width="18.1796875" style="77" customWidth="1"/>
    <col min="15110" max="15110" width="3.1796875" style="77" customWidth="1"/>
    <col min="15111" max="15112" width="17.1796875" style="77" customWidth="1"/>
    <col min="15113" max="15113" width="9.1796875" style="77"/>
    <col min="15114" max="15114" width="14.1796875" style="77" bestFit="1" customWidth="1"/>
    <col min="15115" max="15356" width="9.1796875" style="77"/>
    <col min="15357" max="15358" width="0" style="77" hidden="1" customWidth="1"/>
    <col min="15359" max="15359" width="84.453125" style="77" customWidth="1"/>
    <col min="15360" max="15360" width="7" style="77" customWidth="1"/>
    <col min="15361" max="15361" width="12.54296875" style="77" customWidth="1"/>
    <col min="15362" max="15363" width="16.54296875" style="77" customWidth="1"/>
    <col min="15364" max="15364" width="12.54296875" style="77" customWidth="1"/>
    <col min="15365" max="15365" width="18.1796875" style="77" customWidth="1"/>
    <col min="15366" max="15366" width="3.1796875" style="77" customWidth="1"/>
    <col min="15367" max="15368" width="17.1796875" style="77" customWidth="1"/>
    <col min="15369" max="15369" width="9.1796875" style="77"/>
    <col min="15370" max="15370" width="14.1796875" style="77" bestFit="1" customWidth="1"/>
    <col min="15371" max="15612" width="9.1796875" style="77"/>
    <col min="15613" max="15614" width="0" style="77" hidden="1" customWidth="1"/>
    <col min="15615" max="15615" width="84.453125" style="77" customWidth="1"/>
    <col min="15616" max="15616" width="7" style="77" customWidth="1"/>
    <col min="15617" max="15617" width="12.54296875" style="77" customWidth="1"/>
    <col min="15618" max="15619" width="16.54296875" style="77" customWidth="1"/>
    <col min="15620" max="15620" width="12.54296875" style="77" customWidth="1"/>
    <col min="15621" max="15621" width="18.1796875" style="77" customWidth="1"/>
    <col min="15622" max="15622" width="3.1796875" style="77" customWidth="1"/>
    <col min="15623" max="15624" width="17.1796875" style="77" customWidth="1"/>
    <col min="15625" max="15625" width="9.1796875" style="77"/>
    <col min="15626" max="15626" width="14.1796875" style="77" bestFit="1" customWidth="1"/>
    <col min="15627" max="15868" width="9.1796875" style="77"/>
    <col min="15869" max="15870" width="0" style="77" hidden="1" customWidth="1"/>
    <col min="15871" max="15871" width="84.453125" style="77" customWidth="1"/>
    <col min="15872" max="15872" width="7" style="77" customWidth="1"/>
    <col min="15873" max="15873" width="12.54296875" style="77" customWidth="1"/>
    <col min="15874" max="15875" width="16.54296875" style="77" customWidth="1"/>
    <col min="15876" max="15876" width="12.54296875" style="77" customWidth="1"/>
    <col min="15877" max="15877" width="18.1796875" style="77" customWidth="1"/>
    <col min="15878" max="15878" width="3.1796875" style="77" customWidth="1"/>
    <col min="15879" max="15880" width="17.1796875" style="77" customWidth="1"/>
    <col min="15881" max="15881" width="9.1796875" style="77"/>
    <col min="15882" max="15882" width="14.1796875" style="77" bestFit="1" customWidth="1"/>
    <col min="15883" max="16124" width="9.1796875" style="77"/>
    <col min="16125" max="16126" width="0" style="77" hidden="1" customWidth="1"/>
    <col min="16127" max="16127" width="84.453125" style="77" customWidth="1"/>
    <col min="16128" max="16128" width="7" style="77" customWidth="1"/>
    <col min="16129" max="16129" width="12.54296875" style="77" customWidth="1"/>
    <col min="16130" max="16131" width="16.54296875" style="77" customWidth="1"/>
    <col min="16132" max="16132" width="12.54296875" style="77" customWidth="1"/>
    <col min="16133" max="16133" width="18.1796875" style="77" customWidth="1"/>
    <col min="16134" max="16134" width="3.1796875" style="77" customWidth="1"/>
    <col min="16135" max="16136" width="17.1796875" style="77" customWidth="1"/>
    <col min="16137" max="16137" width="9.1796875" style="77"/>
    <col min="16138" max="16138" width="14.1796875" style="77" bestFit="1" customWidth="1"/>
    <col min="16139" max="16384" width="9.1796875" style="77"/>
  </cols>
  <sheetData>
    <row r="1" spans="1:98" ht="14.5" thickBot="1" x14ac:dyDescent="0.35">
      <c r="C1" s="72"/>
      <c r="D1" s="73"/>
      <c r="E1" s="74"/>
      <c r="F1" s="75"/>
      <c r="G1" s="76"/>
      <c r="H1" s="76"/>
    </row>
    <row r="2" spans="1:98" ht="16.5" customHeight="1" thickBot="1" x14ac:dyDescent="0.4">
      <c r="A2" s="77"/>
      <c r="B2" s="77"/>
      <c r="C2" s="78"/>
      <c r="D2" s="79" t="s">
        <v>115</v>
      </c>
      <c r="E2" s="80"/>
      <c r="F2" s="80"/>
      <c r="G2" s="81"/>
      <c r="H2" s="81"/>
    </row>
    <row r="3" spans="1:98" ht="19.5" customHeight="1" thickBot="1" x14ac:dyDescent="0.4">
      <c r="A3" s="77"/>
      <c r="B3" s="77"/>
      <c r="C3" s="36" t="s">
        <v>102</v>
      </c>
      <c r="D3" s="37" t="s">
        <v>0</v>
      </c>
      <c r="E3" s="38" t="s">
        <v>86</v>
      </c>
      <c r="F3" s="37" t="s">
        <v>1</v>
      </c>
      <c r="G3" s="44" t="s">
        <v>2</v>
      </c>
      <c r="H3" s="45" t="s">
        <v>3</v>
      </c>
    </row>
    <row r="4" spans="1:98" ht="20.149999999999999" customHeight="1" x14ac:dyDescent="0.3">
      <c r="A4" s="32"/>
      <c r="B4" s="7"/>
      <c r="C4" s="82"/>
      <c r="D4" s="83" t="s">
        <v>103</v>
      </c>
      <c r="E4" s="84"/>
      <c r="F4" s="84"/>
      <c r="G4" s="85"/>
      <c r="H4" s="85"/>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c r="CA4" s="86"/>
      <c r="CB4" s="86"/>
      <c r="CC4" s="86"/>
      <c r="CD4" s="86"/>
      <c r="CE4" s="86"/>
      <c r="CF4" s="86"/>
      <c r="CG4" s="86"/>
      <c r="CH4" s="86"/>
      <c r="CI4" s="86"/>
      <c r="CJ4" s="86"/>
      <c r="CK4" s="86"/>
      <c r="CL4" s="86"/>
      <c r="CM4" s="86"/>
      <c r="CN4" s="86"/>
      <c r="CO4" s="86"/>
      <c r="CP4" s="86"/>
      <c r="CQ4" s="86"/>
      <c r="CR4" s="86"/>
      <c r="CS4" s="86"/>
      <c r="CT4" s="86"/>
    </row>
    <row r="5" spans="1:98" ht="20.149999999999999" customHeight="1" x14ac:dyDescent="0.3">
      <c r="A5" s="32"/>
      <c r="B5" s="7"/>
      <c r="C5" s="82"/>
      <c r="D5" s="87"/>
      <c r="E5" s="84"/>
      <c r="F5" s="84"/>
      <c r="G5" s="85"/>
      <c r="H5" s="85"/>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c r="BG5" s="86"/>
      <c r="BH5" s="86"/>
      <c r="BI5" s="86"/>
      <c r="BJ5" s="86"/>
      <c r="BK5" s="86"/>
      <c r="BL5" s="86"/>
      <c r="BM5" s="86"/>
      <c r="BN5" s="86"/>
      <c r="BO5" s="86"/>
      <c r="BP5" s="86"/>
      <c r="BQ5" s="86"/>
      <c r="BR5" s="86"/>
      <c r="BS5" s="86"/>
      <c r="BT5" s="86"/>
      <c r="BU5" s="86"/>
      <c r="BV5" s="86"/>
      <c r="BW5" s="86"/>
      <c r="BX5" s="86"/>
      <c r="BY5" s="86"/>
      <c r="BZ5" s="86"/>
      <c r="CA5" s="86"/>
      <c r="CB5" s="86"/>
      <c r="CC5" s="86"/>
      <c r="CD5" s="86"/>
      <c r="CE5" s="86"/>
      <c r="CF5" s="86"/>
      <c r="CG5" s="86"/>
      <c r="CH5" s="86"/>
      <c r="CI5" s="86"/>
      <c r="CJ5" s="86"/>
      <c r="CK5" s="86"/>
      <c r="CL5" s="86"/>
      <c r="CM5" s="86"/>
      <c r="CN5" s="86"/>
      <c r="CO5" s="86"/>
      <c r="CP5" s="86"/>
      <c r="CQ5" s="86"/>
      <c r="CR5" s="86"/>
      <c r="CS5" s="86"/>
      <c r="CT5" s="86"/>
    </row>
    <row r="6" spans="1:98" ht="20.149999999999999" customHeight="1" x14ac:dyDescent="0.3">
      <c r="A6" s="33"/>
      <c r="B6" s="7"/>
      <c r="C6" s="82"/>
      <c r="D6" s="87" t="s">
        <v>46</v>
      </c>
      <c r="E6" s="84"/>
      <c r="F6" s="84"/>
      <c r="G6" s="85"/>
      <c r="H6" s="85"/>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6"/>
      <c r="BY6" s="86"/>
      <c r="BZ6" s="86"/>
      <c r="CA6" s="86"/>
      <c r="CB6" s="86"/>
      <c r="CC6" s="86"/>
      <c r="CD6" s="86"/>
      <c r="CE6" s="86"/>
      <c r="CF6" s="86"/>
      <c r="CG6" s="86"/>
      <c r="CH6" s="86"/>
      <c r="CI6" s="86"/>
      <c r="CJ6" s="86"/>
      <c r="CK6" s="86"/>
      <c r="CL6" s="86"/>
      <c r="CM6" s="86"/>
      <c r="CN6" s="86"/>
      <c r="CO6" s="86"/>
      <c r="CP6" s="86"/>
      <c r="CQ6" s="86"/>
      <c r="CR6" s="86"/>
      <c r="CS6" s="86"/>
      <c r="CT6" s="86"/>
    </row>
    <row r="7" spans="1:98" ht="20.149999999999999" customHeight="1" x14ac:dyDescent="0.3">
      <c r="A7" s="33"/>
      <c r="B7" s="7"/>
      <c r="C7" s="82"/>
      <c r="D7" s="87"/>
      <c r="E7" s="84"/>
      <c r="F7" s="84"/>
      <c r="G7" s="85"/>
      <c r="H7" s="85"/>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6"/>
      <c r="AX7" s="86"/>
      <c r="AY7" s="86"/>
      <c r="AZ7" s="86"/>
      <c r="BA7" s="86"/>
      <c r="BB7" s="86"/>
      <c r="BC7" s="86"/>
      <c r="BD7" s="86"/>
      <c r="BE7" s="86"/>
      <c r="BF7" s="86"/>
      <c r="BG7" s="86"/>
      <c r="BH7" s="86"/>
      <c r="BI7" s="86"/>
      <c r="BJ7" s="86"/>
      <c r="BK7" s="86"/>
      <c r="BL7" s="86"/>
      <c r="BM7" s="86"/>
      <c r="BN7" s="86"/>
      <c r="BO7" s="86"/>
      <c r="BP7" s="86"/>
      <c r="BQ7" s="86"/>
      <c r="BR7" s="86"/>
      <c r="BS7" s="86"/>
      <c r="BT7" s="86"/>
      <c r="BU7" s="86"/>
      <c r="BV7" s="86"/>
      <c r="BW7" s="86"/>
      <c r="BX7" s="86"/>
      <c r="BY7" s="86"/>
      <c r="BZ7" s="86"/>
      <c r="CA7" s="86"/>
      <c r="CB7" s="86"/>
      <c r="CC7" s="86"/>
      <c r="CD7" s="86"/>
      <c r="CE7" s="86"/>
      <c r="CF7" s="86"/>
      <c r="CG7" s="86"/>
      <c r="CH7" s="86"/>
      <c r="CI7" s="86"/>
      <c r="CJ7" s="86"/>
      <c r="CK7" s="86"/>
      <c r="CL7" s="86"/>
      <c r="CM7" s="86"/>
      <c r="CN7" s="86"/>
      <c r="CO7" s="86"/>
      <c r="CP7" s="86"/>
      <c r="CQ7" s="86"/>
      <c r="CR7" s="86"/>
      <c r="CS7" s="86"/>
      <c r="CT7" s="86"/>
    </row>
    <row r="8" spans="1:98" ht="20.149999999999999" customHeight="1" x14ac:dyDescent="0.3">
      <c r="A8" s="33"/>
      <c r="B8" s="7"/>
      <c r="C8" s="82"/>
      <c r="D8" s="87" t="s">
        <v>54</v>
      </c>
      <c r="E8" s="84"/>
      <c r="F8" s="84"/>
      <c r="G8" s="85"/>
      <c r="H8" s="85"/>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c r="BM8" s="86"/>
      <c r="BN8" s="86"/>
      <c r="BO8" s="86"/>
      <c r="BP8" s="86"/>
      <c r="BQ8" s="86"/>
      <c r="BR8" s="86"/>
      <c r="BS8" s="86"/>
      <c r="BT8" s="86"/>
      <c r="BU8" s="86"/>
      <c r="BV8" s="86"/>
      <c r="BW8" s="86"/>
      <c r="BX8" s="86"/>
      <c r="BY8" s="86"/>
      <c r="BZ8" s="86"/>
      <c r="CA8" s="86"/>
      <c r="CB8" s="86"/>
      <c r="CC8" s="86"/>
      <c r="CD8" s="86"/>
      <c r="CE8" s="86"/>
      <c r="CF8" s="86"/>
      <c r="CG8" s="86"/>
      <c r="CH8" s="86"/>
      <c r="CI8" s="86"/>
      <c r="CJ8" s="86"/>
      <c r="CK8" s="86"/>
      <c r="CL8" s="86"/>
      <c r="CM8" s="86"/>
      <c r="CN8" s="86"/>
      <c r="CO8" s="86"/>
      <c r="CP8" s="86"/>
      <c r="CQ8" s="86"/>
      <c r="CR8" s="86"/>
      <c r="CS8" s="86"/>
      <c r="CT8" s="86"/>
    </row>
    <row r="9" spans="1:98" ht="20.149999999999999" customHeight="1" x14ac:dyDescent="0.3">
      <c r="A9" s="33"/>
      <c r="B9" s="7"/>
      <c r="C9" s="82"/>
      <c r="D9" s="87"/>
      <c r="E9" s="84"/>
      <c r="F9" s="84"/>
      <c r="G9" s="85"/>
      <c r="H9" s="85"/>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6"/>
      <c r="CD9" s="86"/>
      <c r="CE9" s="86"/>
      <c r="CF9" s="86"/>
      <c r="CG9" s="86"/>
      <c r="CH9" s="86"/>
      <c r="CI9" s="86"/>
      <c r="CJ9" s="86"/>
      <c r="CK9" s="86"/>
      <c r="CL9" s="86"/>
      <c r="CM9" s="86"/>
      <c r="CN9" s="86"/>
      <c r="CO9" s="86"/>
      <c r="CP9" s="86"/>
      <c r="CQ9" s="86"/>
      <c r="CR9" s="86"/>
      <c r="CS9" s="86"/>
      <c r="CT9" s="86"/>
    </row>
    <row r="10" spans="1:98" ht="33" customHeight="1" x14ac:dyDescent="0.3">
      <c r="A10" s="33">
        <v>1</v>
      </c>
      <c r="B10" s="7"/>
      <c r="C10" s="82"/>
      <c r="D10" s="87" t="s">
        <v>66</v>
      </c>
      <c r="E10" s="84"/>
      <c r="F10" s="84"/>
      <c r="G10" s="85"/>
      <c r="H10" s="85"/>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c r="CC10" s="86"/>
      <c r="CD10" s="86"/>
      <c r="CE10" s="86"/>
      <c r="CF10" s="86"/>
      <c r="CG10" s="86"/>
      <c r="CH10" s="86"/>
      <c r="CI10" s="86"/>
      <c r="CJ10" s="86"/>
      <c r="CK10" s="86"/>
      <c r="CL10" s="86"/>
      <c r="CM10" s="86"/>
      <c r="CN10" s="86"/>
      <c r="CO10" s="86"/>
      <c r="CP10" s="86"/>
      <c r="CQ10" s="86"/>
      <c r="CR10" s="86"/>
      <c r="CS10" s="86"/>
      <c r="CT10" s="86"/>
    </row>
    <row r="11" spans="1:98" ht="20.149999999999999" customHeight="1" x14ac:dyDescent="0.3">
      <c r="A11" s="33"/>
      <c r="B11" s="7"/>
      <c r="C11" s="82"/>
      <c r="D11" s="88"/>
      <c r="E11" s="84"/>
      <c r="F11" s="84"/>
      <c r="G11" s="85"/>
      <c r="H11" s="85"/>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c r="BB11" s="86"/>
      <c r="BC11" s="86"/>
      <c r="BD11" s="86"/>
      <c r="BE11" s="86"/>
      <c r="BF11" s="86"/>
      <c r="BG11" s="86"/>
      <c r="BH11" s="86"/>
      <c r="BI11" s="86"/>
      <c r="BJ11" s="86"/>
      <c r="BK11" s="86"/>
      <c r="BL11" s="86"/>
      <c r="BM11" s="86"/>
      <c r="BN11" s="86"/>
      <c r="BO11" s="86"/>
      <c r="BP11" s="86"/>
      <c r="BQ11" s="86"/>
      <c r="BR11" s="86"/>
      <c r="BS11" s="86"/>
      <c r="BT11" s="86"/>
      <c r="BU11" s="86"/>
      <c r="BV11" s="86"/>
      <c r="BW11" s="86"/>
      <c r="BX11" s="86"/>
      <c r="BY11" s="86"/>
      <c r="BZ11" s="86"/>
      <c r="CA11" s="86"/>
      <c r="CB11" s="86"/>
      <c r="CC11" s="86"/>
      <c r="CD11" s="86"/>
      <c r="CE11" s="86"/>
      <c r="CF11" s="86"/>
      <c r="CG11" s="86"/>
      <c r="CH11" s="86"/>
      <c r="CI11" s="86"/>
      <c r="CJ11" s="86"/>
      <c r="CK11" s="86"/>
      <c r="CL11" s="86"/>
      <c r="CM11" s="86"/>
      <c r="CN11" s="86"/>
      <c r="CO11" s="86"/>
      <c r="CP11" s="86"/>
      <c r="CQ11" s="86"/>
      <c r="CR11" s="86"/>
      <c r="CS11" s="86"/>
      <c r="CT11" s="86"/>
    </row>
    <row r="12" spans="1:98" ht="20.149999999999999" customHeight="1" x14ac:dyDescent="0.3">
      <c r="A12" s="33">
        <v>1.2</v>
      </c>
      <c r="B12" s="7"/>
      <c r="C12" s="82">
        <v>1</v>
      </c>
      <c r="D12" s="88" t="s">
        <v>67</v>
      </c>
      <c r="E12" s="84" t="s">
        <v>45</v>
      </c>
      <c r="F12" s="84">
        <v>1</v>
      </c>
      <c r="G12" s="144"/>
      <c r="H12" s="85">
        <f>F12*G12</f>
        <v>0</v>
      </c>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6"/>
      <c r="BE12" s="86"/>
      <c r="BF12" s="86"/>
      <c r="BG12" s="86"/>
      <c r="BH12" s="86"/>
      <c r="BI12" s="86"/>
      <c r="BJ12" s="86"/>
      <c r="BK12" s="86"/>
      <c r="BL12" s="86"/>
      <c r="BM12" s="86"/>
      <c r="BN12" s="86"/>
      <c r="BO12" s="86"/>
      <c r="BP12" s="86"/>
      <c r="BQ12" s="86"/>
      <c r="BR12" s="86"/>
      <c r="BS12" s="86"/>
      <c r="BT12" s="86"/>
      <c r="BU12" s="86"/>
      <c r="BV12" s="86"/>
      <c r="BW12" s="86"/>
      <c r="BX12" s="86"/>
      <c r="BY12" s="86"/>
      <c r="BZ12" s="86"/>
      <c r="CA12" s="86"/>
      <c r="CB12" s="86"/>
      <c r="CC12" s="86"/>
      <c r="CD12" s="86"/>
      <c r="CE12" s="86"/>
      <c r="CF12" s="86"/>
      <c r="CG12" s="86"/>
      <c r="CH12" s="86"/>
      <c r="CI12" s="86"/>
      <c r="CJ12" s="86"/>
      <c r="CK12" s="86"/>
      <c r="CL12" s="86"/>
      <c r="CM12" s="86"/>
      <c r="CN12" s="86"/>
      <c r="CO12" s="86"/>
      <c r="CP12" s="86"/>
      <c r="CQ12" s="86"/>
      <c r="CR12" s="86"/>
      <c r="CS12" s="86"/>
      <c r="CT12" s="86"/>
    </row>
    <row r="13" spans="1:98" ht="20.149999999999999" customHeight="1" x14ac:dyDescent="0.3">
      <c r="A13" s="33"/>
      <c r="B13" s="7"/>
      <c r="C13" s="82"/>
      <c r="D13" s="88"/>
      <c r="E13" s="84"/>
      <c r="F13" s="84"/>
      <c r="G13" s="144"/>
      <c r="H13" s="85"/>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c r="BA13" s="86"/>
      <c r="BB13" s="86"/>
      <c r="BC13" s="86"/>
      <c r="BD13" s="86"/>
      <c r="BE13" s="86"/>
      <c r="BF13" s="86"/>
      <c r="BG13" s="86"/>
      <c r="BH13" s="86"/>
      <c r="BI13" s="86"/>
      <c r="BJ13" s="86"/>
      <c r="BK13" s="86"/>
      <c r="BL13" s="86"/>
      <c r="BM13" s="86"/>
      <c r="BN13" s="86"/>
      <c r="BO13" s="86"/>
      <c r="BP13" s="86"/>
      <c r="BQ13" s="86"/>
      <c r="BR13" s="86"/>
      <c r="BS13" s="86"/>
      <c r="BT13" s="86"/>
      <c r="BU13" s="86"/>
      <c r="BV13" s="86"/>
      <c r="BW13" s="86"/>
      <c r="BX13" s="86"/>
      <c r="BY13" s="86"/>
      <c r="BZ13" s="86"/>
      <c r="CA13" s="86"/>
      <c r="CB13" s="86"/>
      <c r="CC13" s="86"/>
      <c r="CD13" s="86"/>
      <c r="CE13" s="86"/>
      <c r="CF13" s="86"/>
      <c r="CG13" s="86"/>
      <c r="CH13" s="86"/>
      <c r="CI13" s="86"/>
      <c r="CJ13" s="86"/>
      <c r="CK13" s="86"/>
      <c r="CL13" s="86"/>
      <c r="CM13" s="86"/>
      <c r="CN13" s="86"/>
      <c r="CO13" s="86"/>
      <c r="CP13" s="86"/>
      <c r="CQ13" s="86"/>
      <c r="CR13" s="86"/>
      <c r="CS13" s="86"/>
      <c r="CT13" s="86"/>
    </row>
    <row r="14" spans="1:98" ht="20.149999999999999" customHeight="1" x14ac:dyDescent="0.3">
      <c r="A14" s="33">
        <v>1.3</v>
      </c>
      <c r="B14" s="7"/>
      <c r="C14" s="82">
        <v>2</v>
      </c>
      <c r="D14" s="88" t="s">
        <v>68</v>
      </c>
      <c r="E14" s="84" t="s">
        <v>45</v>
      </c>
      <c r="F14" s="84">
        <v>1</v>
      </c>
      <c r="G14" s="144"/>
      <c r="H14" s="85">
        <f>F14*G14</f>
        <v>0</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row>
    <row r="15" spans="1:98" ht="20.149999999999999" customHeight="1" x14ac:dyDescent="0.3">
      <c r="A15" s="33"/>
      <c r="B15" s="7"/>
      <c r="C15" s="82"/>
      <c r="D15" s="88"/>
      <c r="E15" s="84"/>
      <c r="F15" s="84"/>
      <c r="G15" s="144"/>
      <c r="H15" s="85"/>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row>
    <row r="16" spans="1:98" ht="20.149999999999999" customHeight="1" x14ac:dyDescent="0.3">
      <c r="A16" s="33">
        <v>1.4</v>
      </c>
      <c r="B16" s="7"/>
      <c r="C16" s="82">
        <v>3</v>
      </c>
      <c r="D16" s="88" t="s">
        <v>50</v>
      </c>
      <c r="E16" s="84" t="s">
        <v>45</v>
      </c>
      <c r="F16" s="84">
        <v>1</v>
      </c>
      <c r="G16" s="144"/>
      <c r="H16" s="85">
        <f>F16*G16</f>
        <v>0</v>
      </c>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86"/>
      <c r="BP16" s="86"/>
      <c r="BQ16" s="86"/>
      <c r="BR16" s="86"/>
      <c r="BS16" s="86"/>
      <c r="BT16" s="86"/>
      <c r="BU16" s="86"/>
      <c r="BV16" s="86"/>
      <c r="BW16" s="86"/>
      <c r="BX16" s="86"/>
      <c r="BY16" s="86"/>
      <c r="BZ16" s="86"/>
      <c r="CA16" s="86"/>
      <c r="CB16" s="86"/>
      <c r="CC16" s="86"/>
      <c r="CD16" s="86"/>
      <c r="CE16" s="86"/>
      <c r="CF16" s="86"/>
      <c r="CG16" s="86"/>
      <c r="CH16" s="86"/>
      <c r="CI16" s="86"/>
      <c r="CJ16" s="86"/>
      <c r="CK16" s="86"/>
      <c r="CL16" s="86"/>
      <c r="CM16" s="86"/>
      <c r="CN16" s="86"/>
      <c r="CO16" s="86"/>
      <c r="CP16" s="86"/>
      <c r="CQ16" s="86"/>
      <c r="CR16" s="86"/>
      <c r="CS16" s="86"/>
      <c r="CT16" s="86"/>
    </row>
    <row r="17" spans="1:98" ht="20.149999999999999" customHeight="1" x14ac:dyDescent="0.3">
      <c r="A17" s="33"/>
      <c r="B17" s="7"/>
      <c r="C17" s="82"/>
      <c r="D17" s="88"/>
      <c r="E17" s="84"/>
      <c r="F17" s="84"/>
      <c r="G17" s="144"/>
      <c r="H17" s="85"/>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c r="BS17" s="86"/>
      <c r="BT17" s="86"/>
      <c r="BU17" s="86"/>
      <c r="BV17" s="86"/>
      <c r="BW17" s="86"/>
      <c r="BX17" s="86"/>
      <c r="BY17" s="86"/>
      <c r="BZ17" s="86"/>
      <c r="CA17" s="86"/>
      <c r="CB17" s="86"/>
      <c r="CC17" s="86"/>
      <c r="CD17" s="86"/>
      <c r="CE17" s="86"/>
      <c r="CF17" s="86"/>
      <c r="CG17" s="86"/>
      <c r="CH17" s="86"/>
      <c r="CI17" s="86"/>
      <c r="CJ17" s="86"/>
      <c r="CK17" s="86"/>
      <c r="CL17" s="86"/>
      <c r="CM17" s="86"/>
      <c r="CN17" s="86"/>
      <c r="CO17" s="86"/>
      <c r="CP17" s="86"/>
      <c r="CQ17" s="86"/>
      <c r="CR17" s="86"/>
      <c r="CS17" s="86"/>
      <c r="CT17" s="86"/>
    </row>
    <row r="18" spans="1:98" ht="20.25" customHeight="1" x14ac:dyDescent="0.3">
      <c r="A18" s="33">
        <v>1.5</v>
      </c>
      <c r="B18" s="7"/>
      <c r="C18" s="82">
        <v>4</v>
      </c>
      <c r="D18" s="88" t="s">
        <v>69</v>
      </c>
      <c r="E18" s="84" t="s">
        <v>45</v>
      </c>
      <c r="F18" s="84">
        <v>1</v>
      </c>
      <c r="G18" s="144"/>
      <c r="H18" s="85">
        <f>F18*G18</f>
        <v>0</v>
      </c>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6"/>
      <c r="CD18" s="86"/>
      <c r="CE18" s="86"/>
      <c r="CF18" s="86"/>
      <c r="CG18" s="86"/>
      <c r="CH18" s="86"/>
      <c r="CI18" s="86"/>
      <c r="CJ18" s="86"/>
      <c r="CK18" s="86"/>
      <c r="CL18" s="86"/>
      <c r="CM18" s="86"/>
      <c r="CN18" s="86"/>
      <c r="CO18" s="86"/>
      <c r="CP18" s="86"/>
      <c r="CQ18" s="86"/>
      <c r="CR18" s="86"/>
      <c r="CS18" s="86"/>
      <c r="CT18" s="86"/>
    </row>
    <row r="19" spans="1:98" ht="20.25" customHeight="1" x14ac:dyDescent="0.3">
      <c r="A19" s="33"/>
      <c r="B19" s="7"/>
      <c r="C19" s="82"/>
      <c r="D19" s="88"/>
      <c r="E19" s="84"/>
      <c r="F19" s="84"/>
      <c r="G19" s="144"/>
      <c r="H19" s="85"/>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86"/>
      <c r="BB19" s="86"/>
      <c r="BC19" s="86"/>
      <c r="BD19" s="86"/>
      <c r="BE19" s="86"/>
      <c r="BF19" s="86"/>
      <c r="BG19" s="86"/>
      <c r="BH19" s="86"/>
      <c r="BI19" s="86"/>
      <c r="BJ19" s="86"/>
      <c r="BK19" s="86"/>
      <c r="BL19" s="86"/>
      <c r="BM19" s="86"/>
      <c r="BN19" s="86"/>
      <c r="BO19" s="86"/>
      <c r="BP19" s="86"/>
      <c r="BQ19" s="86"/>
      <c r="BR19" s="86"/>
      <c r="BS19" s="86"/>
      <c r="BT19" s="86"/>
      <c r="BU19" s="86"/>
      <c r="BV19" s="86"/>
      <c r="BW19" s="86"/>
      <c r="BX19" s="86"/>
      <c r="BY19" s="86"/>
      <c r="BZ19" s="86"/>
      <c r="CA19" s="86"/>
      <c r="CB19" s="86"/>
      <c r="CC19" s="86"/>
      <c r="CD19" s="86"/>
      <c r="CE19" s="86"/>
      <c r="CF19" s="86"/>
      <c r="CG19" s="86"/>
      <c r="CH19" s="86"/>
      <c r="CI19" s="86"/>
      <c r="CJ19" s="86"/>
      <c r="CK19" s="86"/>
      <c r="CL19" s="86"/>
      <c r="CM19" s="86"/>
      <c r="CN19" s="86"/>
      <c r="CO19" s="86"/>
      <c r="CP19" s="86"/>
      <c r="CQ19" s="86"/>
      <c r="CR19" s="86"/>
      <c r="CS19" s="86"/>
      <c r="CT19" s="86"/>
    </row>
    <row r="20" spans="1:98" ht="20.149999999999999" customHeight="1" x14ac:dyDescent="0.3">
      <c r="A20" s="33">
        <v>1.6</v>
      </c>
      <c r="B20" s="7"/>
      <c r="C20" s="82">
        <v>5</v>
      </c>
      <c r="D20" s="88" t="s">
        <v>70</v>
      </c>
      <c r="E20" s="84" t="s">
        <v>45</v>
      </c>
      <c r="F20" s="84">
        <v>1</v>
      </c>
      <c r="G20" s="144"/>
      <c r="H20" s="85">
        <f>F20*G20</f>
        <v>0</v>
      </c>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c r="BB20" s="86"/>
      <c r="BC20" s="86"/>
      <c r="BD20" s="86"/>
      <c r="BE20" s="86"/>
      <c r="BF20" s="86"/>
      <c r="BG20" s="86"/>
      <c r="BH20" s="86"/>
      <c r="BI20" s="86"/>
      <c r="BJ20" s="86"/>
      <c r="BK20" s="86"/>
      <c r="BL20" s="86"/>
      <c r="BM20" s="86"/>
      <c r="BN20" s="86"/>
      <c r="BO20" s="86"/>
      <c r="BP20" s="86"/>
      <c r="BQ20" s="86"/>
      <c r="BR20" s="86"/>
      <c r="BS20" s="86"/>
      <c r="BT20" s="86"/>
      <c r="BU20" s="86"/>
      <c r="BV20" s="86"/>
      <c r="BW20" s="86"/>
      <c r="BX20" s="86"/>
      <c r="BY20" s="86"/>
      <c r="BZ20" s="86"/>
      <c r="CA20" s="86"/>
      <c r="CB20" s="86"/>
      <c r="CC20" s="86"/>
      <c r="CD20" s="86"/>
      <c r="CE20" s="86"/>
      <c r="CF20" s="86"/>
      <c r="CG20" s="86"/>
      <c r="CH20" s="86"/>
      <c r="CI20" s="86"/>
      <c r="CJ20" s="86"/>
      <c r="CK20" s="86"/>
      <c r="CL20" s="86"/>
      <c r="CM20" s="86"/>
      <c r="CN20" s="86"/>
      <c r="CO20" s="86"/>
      <c r="CP20" s="86"/>
      <c r="CQ20" s="86"/>
      <c r="CR20" s="86"/>
      <c r="CS20" s="86"/>
      <c r="CT20" s="86"/>
    </row>
    <row r="21" spans="1:98" ht="20.149999999999999" customHeight="1" x14ac:dyDescent="0.3">
      <c r="A21" s="33"/>
      <c r="B21" s="7"/>
      <c r="C21" s="82"/>
      <c r="D21" s="88"/>
      <c r="E21" s="84"/>
      <c r="F21" s="84"/>
      <c r="G21" s="144"/>
      <c r="H21" s="85"/>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row>
    <row r="22" spans="1:98" ht="20.149999999999999" customHeight="1" x14ac:dyDescent="0.3">
      <c r="A22" s="33">
        <v>1.7</v>
      </c>
      <c r="B22" s="7"/>
      <c r="C22" s="82">
        <v>6</v>
      </c>
      <c r="D22" s="88" t="s">
        <v>49</v>
      </c>
      <c r="E22" s="84" t="s">
        <v>45</v>
      </c>
      <c r="F22" s="84">
        <v>1</v>
      </c>
      <c r="G22" s="144"/>
      <c r="H22" s="85">
        <f>F22*G22</f>
        <v>0</v>
      </c>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row>
    <row r="23" spans="1:98" ht="20.149999999999999" customHeight="1" x14ac:dyDescent="0.3">
      <c r="A23" s="33"/>
      <c r="B23" s="7"/>
      <c r="C23" s="82"/>
      <c r="D23" s="88"/>
      <c r="E23" s="84"/>
      <c r="F23" s="84"/>
      <c r="G23" s="144"/>
      <c r="H23" s="85"/>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row>
    <row r="24" spans="1:98" ht="20.149999999999999" customHeight="1" x14ac:dyDescent="0.3">
      <c r="A24" s="33">
        <v>1.8</v>
      </c>
      <c r="B24" s="7"/>
      <c r="C24" s="82">
        <v>7</v>
      </c>
      <c r="D24" s="88" t="s">
        <v>71</v>
      </c>
      <c r="E24" s="84" t="s">
        <v>45</v>
      </c>
      <c r="F24" s="84">
        <v>1</v>
      </c>
      <c r="G24" s="144"/>
      <c r="H24" s="85">
        <f>F24*G24</f>
        <v>0</v>
      </c>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row>
    <row r="25" spans="1:98" ht="20.149999999999999" customHeight="1" x14ac:dyDescent="0.3">
      <c r="A25" s="33"/>
      <c r="B25" s="7"/>
      <c r="C25" s="82"/>
      <c r="D25" s="88"/>
      <c r="E25" s="84"/>
      <c r="F25" s="84"/>
      <c r="G25" s="144"/>
      <c r="H25" s="85"/>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row>
    <row r="26" spans="1:98" ht="20.149999999999999" customHeight="1" x14ac:dyDescent="0.3">
      <c r="A26" s="33">
        <v>1.9</v>
      </c>
      <c r="B26" s="7"/>
      <c r="C26" s="82">
        <v>8</v>
      </c>
      <c r="D26" s="88" t="s">
        <v>48</v>
      </c>
      <c r="E26" s="84" t="s">
        <v>45</v>
      </c>
      <c r="F26" s="84">
        <v>1</v>
      </c>
      <c r="G26" s="144"/>
      <c r="H26" s="85">
        <f>F26*G26</f>
        <v>0</v>
      </c>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row>
    <row r="27" spans="1:98" ht="20.149999999999999" customHeight="1" x14ac:dyDescent="0.3">
      <c r="A27" s="33"/>
      <c r="B27" s="7"/>
      <c r="C27" s="82"/>
      <c r="D27" s="88"/>
      <c r="E27" s="84"/>
      <c r="F27" s="84"/>
      <c r="G27" s="144"/>
      <c r="H27" s="85"/>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row>
    <row r="28" spans="1:98" ht="20.149999999999999" customHeight="1" x14ac:dyDescent="0.3">
      <c r="A28" s="34">
        <v>1.1000000000000001</v>
      </c>
      <c r="B28" s="7"/>
      <c r="C28" s="82">
        <v>9</v>
      </c>
      <c r="D28" s="88" t="s">
        <v>72</v>
      </c>
      <c r="E28" s="84" t="s">
        <v>45</v>
      </c>
      <c r="F28" s="84">
        <v>1</v>
      </c>
      <c r="G28" s="144"/>
      <c r="H28" s="85">
        <f>F28*G28</f>
        <v>0</v>
      </c>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row>
    <row r="29" spans="1:98" ht="20.149999999999999" customHeight="1" x14ac:dyDescent="0.3">
      <c r="A29" s="33"/>
      <c r="B29" s="7"/>
      <c r="C29" s="82"/>
      <c r="D29" s="88"/>
      <c r="E29" s="84"/>
      <c r="F29" s="84"/>
      <c r="G29" s="144"/>
      <c r="H29" s="85"/>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row>
    <row r="30" spans="1:98" ht="20.149999999999999" customHeight="1" x14ac:dyDescent="0.3">
      <c r="A30" s="33">
        <v>3</v>
      </c>
      <c r="B30" s="7"/>
      <c r="C30" s="82"/>
      <c r="D30" s="87" t="s">
        <v>73</v>
      </c>
      <c r="E30" s="84"/>
      <c r="F30" s="84"/>
      <c r="G30" s="144"/>
      <c r="H30" s="85"/>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row>
    <row r="31" spans="1:98" ht="45.75" customHeight="1" x14ac:dyDescent="0.3">
      <c r="A31" s="33">
        <v>3.1</v>
      </c>
      <c r="B31" s="7"/>
      <c r="C31" s="82">
        <v>10</v>
      </c>
      <c r="D31" s="88" t="s">
        <v>110</v>
      </c>
      <c r="E31" s="89" t="s">
        <v>45</v>
      </c>
      <c r="F31" s="89">
        <v>1</v>
      </c>
      <c r="G31" s="145"/>
      <c r="H31" s="90">
        <f t="shared" ref="H31" si="0">F31*G31</f>
        <v>0</v>
      </c>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row>
    <row r="32" spans="1:98" ht="15.75" customHeight="1" x14ac:dyDescent="0.3">
      <c r="A32" s="33"/>
      <c r="B32" s="7"/>
      <c r="C32" s="82"/>
      <c r="D32" s="88"/>
      <c r="E32" s="84"/>
      <c r="F32" s="84"/>
      <c r="G32" s="144"/>
      <c r="H32" s="85"/>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row>
    <row r="33" spans="1:98" ht="20.149999999999999" customHeight="1" x14ac:dyDescent="0.3">
      <c r="A33" s="33">
        <v>4</v>
      </c>
      <c r="B33" s="7"/>
      <c r="C33" s="82"/>
      <c r="D33" s="87" t="s">
        <v>74</v>
      </c>
      <c r="E33" s="84"/>
      <c r="F33" s="84"/>
      <c r="G33" s="144"/>
      <c r="H33" s="85"/>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row>
    <row r="34" spans="1:98" ht="20.149999999999999" customHeight="1" x14ac:dyDescent="0.3">
      <c r="A34" s="33">
        <v>4.0999999999999996</v>
      </c>
      <c r="B34" s="7"/>
      <c r="C34" s="82">
        <v>11</v>
      </c>
      <c r="D34" s="88" t="s">
        <v>51</v>
      </c>
      <c r="E34" s="84" t="s">
        <v>45</v>
      </c>
      <c r="F34" s="84">
        <v>1</v>
      </c>
      <c r="G34" s="144"/>
      <c r="H34" s="85">
        <f>F34*G34</f>
        <v>0</v>
      </c>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row>
    <row r="35" spans="1:98" ht="15" customHeight="1" x14ac:dyDescent="0.3">
      <c r="A35" s="33"/>
      <c r="B35" s="7"/>
      <c r="C35" s="82"/>
      <c r="D35" s="88"/>
      <c r="E35" s="84"/>
      <c r="F35" s="84"/>
      <c r="G35" s="144"/>
      <c r="H35" s="85"/>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row>
    <row r="36" spans="1:98" ht="20.149999999999999" customHeight="1" x14ac:dyDescent="0.3">
      <c r="A36" s="33">
        <v>6</v>
      </c>
      <c r="B36" s="7"/>
      <c r="C36" s="82"/>
      <c r="D36" s="87" t="s">
        <v>75</v>
      </c>
      <c r="E36" s="84"/>
      <c r="F36" s="84"/>
      <c r="G36" s="144"/>
      <c r="H36" s="8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row>
    <row r="37" spans="1:98" ht="20.149999999999999" customHeight="1" x14ac:dyDescent="0.3">
      <c r="A37" s="33">
        <v>6.1</v>
      </c>
      <c r="B37" s="7"/>
      <c r="C37" s="82">
        <v>12</v>
      </c>
      <c r="D37" s="88" t="s">
        <v>76</v>
      </c>
      <c r="E37" s="84" t="s">
        <v>45</v>
      </c>
      <c r="F37" s="84">
        <v>1</v>
      </c>
      <c r="G37" s="144"/>
      <c r="H37" s="85">
        <f>F37*G37</f>
        <v>0</v>
      </c>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row>
    <row r="38" spans="1:98" ht="12.75" customHeight="1" x14ac:dyDescent="0.3">
      <c r="A38" s="33"/>
      <c r="B38" s="7"/>
      <c r="C38" s="82"/>
      <c r="D38" s="88"/>
      <c r="E38" s="84"/>
      <c r="F38" s="84"/>
      <c r="G38" s="144"/>
      <c r="H38" s="85"/>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row>
    <row r="39" spans="1:98" ht="20.149999999999999" customHeight="1" x14ac:dyDescent="0.3">
      <c r="A39" s="33">
        <v>6.2</v>
      </c>
      <c r="B39" s="7"/>
      <c r="C39" s="82">
        <v>13</v>
      </c>
      <c r="D39" s="88" t="s">
        <v>77</v>
      </c>
      <c r="E39" s="84" t="s">
        <v>45</v>
      </c>
      <c r="F39" s="84">
        <v>1</v>
      </c>
      <c r="G39" s="144"/>
      <c r="H39" s="85">
        <f>F39*G39</f>
        <v>0</v>
      </c>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row>
    <row r="40" spans="1:98" ht="15" customHeight="1" x14ac:dyDescent="0.3">
      <c r="A40" s="33"/>
      <c r="B40" s="7"/>
      <c r="C40" s="82"/>
      <c r="D40" s="88"/>
      <c r="E40" s="84"/>
      <c r="F40" s="84"/>
      <c r="G40" s="144"/>
      <c r="H40" s="85"/>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row>
    <row r="41" spans="1:98" ht="33" customHeight="1" x14ac:dyDescent="0.3">
      <c r="A41" s="33">
        <v>10</v>
      </c>
      <c r="B41" s="7"/>
      <c r="C41" s="82"/>
      <c r="D41" s="87" t="s">
        <v>79</v>
      </c>
      <c r="E41" s="84"/>
      <c r="F41" s="84"/>
      <c r="G41" s="144"/>
      <c r="H41" s="85"/>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row>
    <row r="42" spans="1:98" ht="20.149999999999999" customHeight="1" x14ac:dyDescent="0.3">
      <c r="A42" s="33">
        <v>10.1</v>
      </c>
      <c r="B42" s="7"/>
      <c r="C42" s="82">
        <v>14</v>
      </c>
      <c r="D42" s="88" t="s">
        <v>80</v>
      </c>
      <c r="E42" s="84" t="s">
        <v>45</v>
      </c>
      <c r="F42" s="84">
        <v>1</v>
      </c>
      <c r="G42" s="144"/>
      <c r="H42" s="85">
        <f>F42*G42</f>
        <v>0</v>
      </c>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6"/>
      <c r="BR42" s="86"/>
      <c r="BS42" s="86"/>
      <c r="BT42" s="86"/>
      <c r="BU42" s="86"/>
      <c r="BV42" s="86"/>
      <c r="BW42" s="86"/>
      <c r="BX42" s="86"/>
      <c r="BY42" s="86"/>
      <c r="BZ42" s="86"/>
      <c r="CA42" s="86"/>
      <c r="CB42" s="86"/>
      <c r="CC42" s="86"/>
      <c r="CD42" s="86"/>
      <c r="CE42" s="86"/>
      <c r="CF42" s="86"/>
      <c r="CG42" s="86"/>
      <c r="CH42" s="86"/>
      <c r="CI42" s="86"/>
      <c r="CJ42" s="86"/>
      <c r="CK42" s="86"/>
      <c r="CL42" s="86"/>
      <c r="CM42" s="86"/>
      <c r="CN42" s="86"/>
      <c r="CO42" s="86"/>
      <c r="CP42" s="86"/>
      <c r="CQ42" s="86"/>
      <c r="CR42" s="86"/>
      <c r="CS42" s="86"/>
      <c r="CT42" s="86"/>
    </row>
    <row r="43" spans="1:98" ht="20.149999999999999" customHeight="1" x14ac:dyDescent="0.3">
      <c r="A43" s="33"/>
      <c r="B43" s="7"/>
      <c r="C43" s="82"/>
      <c r="D43" s="88"/>
      <c r="E43" s="84"/>
      <c r="F43" s="84"/>
      <c r="G43" s="144"/>
      <c r="H43" s="85"/>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6"/>
      <c r="BM43" s="86"/>
      <c r="BN43" s="86"/>
      <c r="BO43" s="86"/>
      <c r="BP43" s="86"/>
      <c r="BQ43" s="86"/>
      <c r="BR43" s="86"/>
      <c r="BS43" s="86"/>
      <c r="BT43" s="86"/>
      <c r="BU43" s="86"/>
      <c r="BV43" s="86"/>
      <c r="BW43" s="86"/>
      <c r="BX43" s="86"/>
      <c r="BY43" s="86"/>
      <c r="BZ43" s="86"/>
      <c r="CA43" s="86"/>
      <c r="CB43" s="86"/>
      <c r="CC43" s="86"/>
      <c r="CD43" s="86"/>
      <c r="CE43" s="86"/>
      <c r="CF43" s="86"/>
      <c r="CG43" s="86"/>
      <c r="CH43" s="86"/>
      <c r="CI43" s="86"/>
      <c r="CJ43" s="86"/>
      <c r="CK43" s="86"/>
      <c r="CL43" s="86"/>
      <c r="CM43" s="86"/>
      <c r="CN43" s="86"/>
      <c r="CO43" s="86"/>
      <c r="CP43" s="86"/>
      <c r="CQ43" s="86"/>
      <c r="CR43" s="86"/>
      <c r="CS43" s="86"/>
      <c r="CT43" s="86"/>
    </row>
    <row r="44" spans="1:98" ht="20.149999999999999" customHeight="1" x14ac:dyDescent="0.3">
      <c r="A44" s="33">
        <v>11</v>
      </c>
      <c r="B44" s="7"/>
      <c r="C44" s="82"/>
      <c r="D44" s="87" t="s">
        <v>109</v>
      </c>
      <c r="E44" s="84"/>
      <c r="F44" s="84"/>
      <c r="G44" s="144"/>
      <c r="H44" s="85"/>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86"/>
      <c r="CH44" s="86"/>
      <c r="CI44" s="86"/>
      <c r="CJ44" s="86"/>
      <c r="CK44" s="86"/>
      <c r="CL44" s="86"/>
      <c r="CM44" s="86"/>
      <c r="CN44" s="86"/>
      <c r="CO44" s="86"/>
      <c r="CP44" s="86"/>
      <c r="CQ44" s="86"/>
      <c r="CR44" s="86"/>
      <c r="CS44" s="86"/>
      <c r="CT44" s="86"/>
    </row>
    <row r="45" spans="1:98" ht="20.149999999999999" customHeight="1" x14ac:dyDescent="0.3">
      <c r="A45" s="33">
        <v>11.1</v>
      </c>
      <c r="B45" s="7"/>
      <c r="C45" s="82">
        <v>15</v>
      </c>
      <c r="D45" s="88" t="s">
        <v>81</v>
      </c>
      <c r="E45" s="84" t="s">
        <v>45</v>
      </c>
      <c r="F45" s="84">
        <v>1</v>
      </c>
      <c r="G45" s="144"/>
      <c r="H45" s="85">
        <f>F45*G45</f>
        <v>0</v>
      </c>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c r="BD45" s="86"/>
      <c r="BE45" s="86"/>
      <c r="BF45" s="86"/>
      <c r="BG45" s="86"/>
      <c r="BH45" s="86"/>
      <c r="BI45" s="86"/>
      <c r="BJ45" s="86"/>
      <c r="BK45" s="86"/>
      <c r="BL45" s="86"/>
      <c r="BM45" s="86"/>
      <c r="BN45" s="86"/>
      <c r="BO45" s="86"/>
      <c r="BP45" s="86"/>
      <c r="BQ45" s="86"/>
      <c r="BR45" s="86"/>
      <c r="BS45" s="86"/>
      <c r="BT45" s="86"/>
      <c r="BU45" s="86"/>
      <c r="BV45" s="86"/>
      <c r="BW45" s="86"/>
      <c r="BX45" s="86"/>
      <c r="BY45" s="86"/>
      <c r="BZ45" s="86"/>
      <c r="CA45" s="86"/>
      <c r="CB45" s="86"/>
      <c r="CC45" s="86"/>
      <c r="CD45" s="86"/>
      <c r="CE45" s="86"/>
      <c r="CF45" s="86"/>
      <c r="CG45" s="86"/>
      <c r="CH45" s="86"/>
      <c r="CI45" s="86"/>
      <c r="CJ45" s="86"/>
      <c r="CK45" s="86"/>
      <c r="CL45" s="86"/>
      <c r="CM45" s="86"/>
      <c r="CN45" s="86"/>
      <c r="CO45" s="86"/>
      <c r="CP45" s="86"/>
      <c r="CQ45" s="86"/>
      <c r="CR45" s="86"/>
      <c r="CS45" s="86"/>
      <c r="CT45" s="86"/>
    </row>
    <row r="46" spans="1:98" ht="12.75" customHeight="1" x14ac:dyDescent="0.3">
      <c r="A46" s="33"/>
      <c r="B46" s="7"/>
      <c r="C46" s="82"/>
      <c r="D46" s="88"/>
      <c r="E46" s="84"/>
      <c r="F46" s="84"/>
      <c r="G46" s="144"/>
      <c r="H46" s="85"/>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6"/>
      <c r="CD46" s="86"/>
      <c r="CE46" s="86"/>
      <c r="CF46" s="86"/>
      <c r="CG46" s="86"/>
      <c r="CH46" s="86"/>
      <c r="CI46" s="86"/>
      <c r="CJ46" s="86"/>
      <c r="CK46" s="86"/>
      <c r="CL46" s="86"/>
      <c r="CM46" s="86"/>
      <c r="CN46" s="86"/>
      <c r="CO46" s="86"/>
      <c r="CP46" s="86"/>
      <c r="CQ46" s="86"/>
      <c r="CR46" s="86"/>
      <c r="CS46" s="86"/>
      <c r="CT46" s="86"/>
    </row>
    <row r="47" spans="1:98" ht="20.149999999999999" customHeight="1" x14ac:dyDescent="0.3">
      <c r="A47" s="33">
        <v>11.2</v>
      </c>
      <c r="B47" s="7"/>
      <c r="C47" s="82">
        <v>16</v>
      </c>
      <c r="D47" s="88" t="s">
        <v>82</v>
      </c>
      <c r="E47" s="84" t="s">
        <v>45</v>
      </c>
      <c r="F47" s="84">
        <v>1</v>
      </c>
      <c r="G47" s="144"/>
      <c r="H47" s="85">
        <f>F47*G47</f>
        <v>0</v>
      </c>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86"/>
      <c r="AY47" s="86"/>
      <c r="AZ47" s="86"/>
      <c r="BA47" s="86"/>
      <c r="BB47" s="86"/>
      <c r="BC47" s="86"/>
      <c r="BD47" s="86"/>
      <c r="BE47" s="86"/>
      <c r="BF47" s="86"/>
      <c r="BG47" s="86"/>
      <c r="BH47" s="86"/>
      <c r="BI47" s="86"/>
      <c r="BJ47" s="86"/>
      <c r="BK47" s="86"/>
      <c r="BL47" s="86"/>
      <c r="BM47" s="86"/>
      <c r="BN47" s="86"/>
      <c r="BO47" s="86"/>
      <c r="BP47" s="86"/>
      <c r="BQ47" s="86"/>
      <c r="BR47" s="86"/>
      <c r="BS47" s="86"/>
      <c r="BT47" s="86"/>
      <c r="BU47" s="86"/>
      <c r="BV47" s="86"/>
      <c r="BW47" s="86"/>
      <c r="BX47" s="86"/>
      <c r="BY47" s="86"/>
      <c r="BZ47" s="86"/>
      <c r="CA47" s="86"/>
      <c r="CB47" s="86"/>
      <c r="CC47" s="86"/>
      <c r="CD47" s="86"/>
      <c r="CE47" s="86"/>
      <c r="CF47" s="86"/>
      <c r="CG47" s="86"/>
      <c r="CH47" s="86"/>
      <c r="CI47" s="86"/>
      <c r="CJ47" s="86"/>
      <c r="CK47" s="86"/>
      <c r="CL47" s="86"/>
      <c r="CM47" s="86"/>
      <c r="CN47" s="86"/>
      <c r="CO47" s="86"/>
      <c r="CP47" s="86"/>
      <c r="CQ47" s="86"/>
      <c r="CR47" s="86"/>
      <c r="CS47" s="86"/>
      <c r="CT47" s="86"/>
    </row>
    <row r="48" spans="1:98" ht="20.149999999999999" customHeight="1" x14ac:dyDescent="0.3">
      <c r="A48" s="33"/>
      <c r="B48" s="7"/>
      <c r="C48" s="82"/>
      <c r="D48" s="88"/>
      <c r="E48" s="84"/>
      <c r="F48" s="84"/>
      <c r="G48" s="144"/>
      <c r="H48" s="85"/>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86"/>
      <c r="AL48" s="86"/>
      <c r="AM48" s="86"/>
      <c r="AN48" s="86"/>
      <c r="AO48" s="86"/>
      <c r="AP48" s="86"/>
      <c r="AQ48" s="86"/>
      <c r="AR48" s="86"/>
      <c r="AS48" s="86"/>
      <c r="AT48" s="86"/>
      <c r="AU48" s="86"/>
      <c r="AV48" s="86"/>
      <c r="AW48" s="86"/>
      <c r="AX48" s="86"/>
      <c r="AY48" s="86"/>
      <c r="AZ48" s="86"/>
      <c r="BA48" s="86"/>
      <c r="BB48" s="86"/>
      <c r="BC48" s="86"/>
      <c r="BD48" s="86"/>
      <c r="BE48" s="86"/>
      <c r="BF48" s="86"/>
      <c r="BG48" s="86"/>
      <c r="BH48" s="86"/>
      <c r="BI48" s="86"/>
      <c r="BJ48" s="86"/>
      <c r="BK48" s="86"/>
      <c r="BL48" s="86"/>
      <c r="BM48" s="86"/>
      <c r="BN48" s="86"/>
      <c r="BO48" s="86"/>
      <c r="BP48" s="86"/>
      <c r="BQ48" s="86"/>
      <c r="BR48" s="86"/>
      <c r="BS48" s="86"/>
      <c r="BT48" s="86"/>
      <c r="BU48" s="86"/>
      <c r="BV48" s="86"/>
      <c r="BW48" s="86"/>
      <c r="BX48" s="86"/>
      <c r="BY48" s="86"/>
      <c r="BZ48" s="86"/>
      <c r="CA48" s="86"/>
      <c r="CB48" s="86"/>
      <c r="CC48" s="86"/>
      <c r="CD48" s="86"/>
      <c r="CE48" s="86"/>
      <c r="CF48" s="86"/>
      <c r="CG48" s="86"/>
      <c r="CH48" s="86"/>
      <c r="CI48" s="86"/>
      <c r="CJ48" s="86"/>
      <c r="CK48" s="86"/>
      <c r="CL48" s="86"/>
      <c r="CM48" s="86"/>
      <c r="CN48" s="86"/>
      <c r="CO48" s="86"/>
      <c r="CP48" s="86"/>
      <c r="CQ48" s="86"/>
      <c r="CR48" s="86"/>
      <c r="CS48" s="86"/>
      <c r="CT48" s="86"/>
    </row>
    <row r="49" spans="1:98" ht="20.149999999999999" customHeight="1" x14ac:dyDescent="0.3">
      <c r="A49" s="33"/>
      <c r="B49" s="7"/>
      <c r="C49" s="82"/>
      <c r="D49" s="87" t="s">
        <v>61</v>
      </c>
      <c r="E49" s="84"/>
      <c r="F49" s="84"/>
      <c r="G49" s="144"/>
      <c r="H49" s="85"/>
      <c r="I49" s="86"/>
      <c r="J49" s="86"/>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6"/>
      <c r="BH49" s="86"/>
      <c r="BI49" s="86"/>
      <c r="BJ49" s="86"/>
      <c r="BK49" s="86"/>
      <c r="BL49" s="86"/>
      <c r="BM49" s="86"/>
      <c r="BN49" s="86"/>
      <c r="BO49" s="86"/>
      <c r="BP49" s="86"/>
      <c r="BQ49" s="86"/>
      <c r="BR49" s="86"/>
      <c r="BS49" s="86"/>
      <c r="BT49" s="86"/>
      <c r="BU49" s="86"/>
      <c r="BV49" s="86"/>
      <c r="BW49" s="86"/>
      <c r="BX49" s="86"/>
      <c r="BY49" s="86"/>
      <c r="BZ49" s="86"/>
      <c r="CA49" s="86"/>
      <c r="CB49" s="86"/>
      <c r="CC49" s="86"/>
      <c r="CD49" s="86"/>
      <c r="CE49" s="86"/>
      <c r="CF49" s="86"/>
      <c r="CG49" s="86"/>
      <c r="CH49" s="86"/>
      <c r="CI49" s="86"/>
      <c r="CJ49" s="86"/>
      <c r="CK49" s="86"/>
      <c r="CL49" s="86"/>
      <c r="CM49" s="86"/>
      <c r="CN49" s="86"/>
      <c r="CO49" s="86"/>
      <c r="CP49" s="86"/>
      <c r="CQ49" s="86"/>
      <c r="CR49" s="86"/>
      <c r="CS49" s="86"/>
      <c r="CT49" s="86"/>
    </row>
    <row r="50" spans="1:98" ht="20.149999999999999" customHeight="1" x14ac:dyDescent="0.3">
      <c r="A50" s="33">
        <v>12</v>
      </c>
      <c r="B50" s="7"/>
      <c r="C50" s="82"/>
      <c r="D50" s="87" t="s">
        <v>83</v>
      </c>
      <c r="E50" s="84"/>
      <c r="F50" s="84"/>
      <c r="G50" s="144"/>
      <c r="H50" s="85"/>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6"/>
      <c r="BQ50" s="86"/>
      <c r="BR50" s="86"/>
      <c r="BS50" s="86"/>
      <c r="BT50" s="86"/>
      <c r="BU50" s="86"/>
      <c r="BV50" s="86"/>
      <c r="BW50" s="86"/>
      <c r="BX50" s="86"/>
      <c r="BY50" s="86"/>
      <c r="BZ50" s="86"/>
      <c r="CA50" s="86"/>
      <c r="CB50" s="86"/>
      <c r="CC50" s="86"/>
      <c r="CD50" s="86"/>
      <c r="CE50" s="86"/>
      <c r="CF50" s="86"/>
      <c r="CG50" s="86"/>
      <c r="CH50" s="86"/>
      <c r="CI50" s="86"/>
      <c r="CJ50" s="86"/>
      <c r="CK50" s="86"/>
      <c r="CL50" s="86"/>
      <c r="CM50" s="86"/>
      <c r="CN50" s="86"/>
      <c r="CO50" s="86"/>
      <c r="CP50" s="86"/>
      <c r="CQ50" s="86"/>
      <c r="CR50" s="86"/>
      <c r="CS50" s="86"/>
      <c r="CT50" s="86"/>
    </row>
    <row r="51" spans="1:98" ht="29.25" customHeight="1" x14ac:dyDescent="0.3">
      <c r="A51" s="33">
        <v>12.1</v>
      </c>
      <c r="B51" s="7"/>
      <c r="C51" s="82">
        <v>17</v>
      </c>
      <c r="D51" s="88" t="s">
        <v>100</v>
      </c>
      <c r="E51" s="84" t="s">
        <v>45</v>
      </c>
      <c r="F51" s="84">
        <v>1</v>
      </c>
      <c r="G51" s="144"/>
      <c r="H51" s="85">
        <f>F51*G51</f>
        <v>0</v>
      </c>
      <c r="I51" s="86"/>
      <c r="J51" s="91"/>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6"/>
      <c r="BR51" s="86"/>
      <c r="BS51" s="86"/>
      <c r="BT51" s="86"/>
      <c r="BU51" s="86"/>
      <c r="BV51" s="86"/>
      <c r="BW51" s="86"/>
      <c r="BX51" s="86"/>
      <c r="BY51" s="86"/>
      <c r="BZ51" s="86"/>
      <c r="CA51" s="86"/>
      <c r="CB51" s="86"/>
      <c r="CC51" s="86"/>
      <c r="CD51" s="86"/>
      <c r="CE51" s="86"/>
      <c r="CF51" s="86"/>
      <c r="CG51" s="86"/>
      <c r="CH51" s="86"/>
      <c r="CI51" s="86"/>
      <c r="CJ51" s="86"/>
      <c r="CK51" s="86"/>
      <c r="CL51" s="86"/>
      <c r="CM51" s="86"/>
      <c r="CN51" s="86"/>
      <c r="CO51" s="86"/>
      <c r="CP51" s="86"/>
      <c r="CQ51" s="86"/>
      <c r="CR51" s="86"/>
      <c r="CS51" s="86"/>
      <c r="CT51" s="86"/>
    </row>
    <row r="52" spans="1:98" ht="20.149999999999999" customHeight="1" x14ac:dyDescent="0.3">
      <c r="A52" s="33"/>
      <c r="B52" s="7"/>
      <c r="C52" s="82"/>
      <c r="D52" s="88"/>
      <c r="E52" s="84"/>
      <c r="F52" s="84"/>
      <c r="G52" s="144"/>
      <c r="H52" s="85"/>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6"/>
      <c r="BR52" s="86"/>
      <c r="BS52" s="86"/>
      <c r="BT52" s="86"/>
      <c r="BU52" s="86"/>
      <c r="BV52" s="86"/>
      <c r="BW52" s="86"/>
      <c r="BX52" s="86"/>
      <c r="BY52" s="86"/>
      <c r="BZ52" s="86"/>
      <c r="CA52" s="86"/>
      <c r="CB52" s="86"/>
      <c r="CC52" s="86"/>
      <c r="CD52" s="86"/>
      <c r="CE52" s="86"/>
      <c r="CF52" s="86"/>
      <c r="CG52" s="86"/>
      <c r="CH52" s="86"/>
      <c r="CI52" s="86"/>
      <c r="CJ52" s="86"/>
      <c r="CK52" s="86"/>
      <c r="CL52" s="86"/>
      <c r="CM52" s="86"/>
      <c r="CN52" s="86"/>
      <c r="CO52" s="86"/>
      <c r="CP52" s="86"/>
      <c r="CQ52" s="86"/>
      <c r="CR52" s="86"/>
      <c r="CS52" s="86"/>
      <c r="CT52" s="86"/>
    </row>
    <row r="53" spans="1:98" ht="20.149999999999999" customHeight="1" x14ac:dyDescent="0.3">
      <c r="A53" s="33">
        <v>13</v>
      </c>
      <c r="B53" s="7"/>
      <c r="C53" s="82"/>
      <c r="D53" s="87" t="s">
        <v>78</v>
      </c>
      <c r="E53" s="84"/>
      <c r="F53" s="84"/>
      <c r="G53" s="144"/>
      <c r="H53" s="85"/>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6"/>
      <c r="BR53" s="86"/>
      <c r="BS53" s="86"/>
      <c r="BT53" s="86"/>
      <c r="BU53" s="86"/>
      <c r="BV53" s="86"/>
      <c r="BW53" s="86"/>
      <c r="BX53" s="86"/>
      <c r="BY53" s="86"/>
      <c r="BZ53" s="86"/>
      <c r="CA53" s="86"/>
      <c r="CB53" s="86"/>
      <c r="CC53" s="86"/>
      <c r="CD53" s="86"/>
      <c r="CE53" s="86"/>
      <c r="CF53" s="86"/>
      <c r="CG53" s="86"/>
      <c r="CH53" s="86"/>
      <c r="CI53" s="86"/>
      <c r="CJ53" s="86"/>
      <c r="CK53" s="86"/>
      <c r="CL53" s="86"/>
      <c r="CM53" s="86"/>
      <c r="CN53" s="86"/>
      <c r="CO53" s="86"/>
      <c r="CP53" s="86"/>
      <c r="CQ53" s="86"/>
      <c r="CR53" s="86"/>
      <c r="CS53" s="86"/>
      <c r="CT53" s="86"/>
    </row>
    <row r="54" spans="1:98" ht="63.75" customHeight="1" x14ac:dyDescent="0.3">
      <c r="A54" s="33">
        <v>13.1</v>
      </c>
      <c r="B54" s="7"/>
      <c r="C54" s="82">
        <v>18</v>
      </c>
      <c r="D54" s="88" t="s">
        <v>84</v>
      </c>
      <c r="E54" s="84" t="s">
        <v>45</v>
      </c>
      <c r="F54" s="84">
        <v>1</v>
      </c>
      <c r="G54" s="144"/>
      <c r="H54" s="85">
        <f>F54*G54</f>
        <v>0</v>
      </c>
      <c r="I54" s="86"/>
      <c r="J54" s="91"/>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6"/>
      <c r="BF54" s="86"/>
      <c r="BG54" s="86"/>
      <c r="BH54" s="86"/>
      <c r="BI54" s="86"/>
      <c r="BJ54" s="86"/>
      <c r="BK54" s="86"/>
      <c r="BL54" s="86"/>
      <c r="BM54" s="86"/>
      <c r="BN54" s="86"/>
      <c r="BO54" s="86"/>
      <c r="BP54" s="86"/>
      <c r="BQ54" s="86"/>
      <c r="BR54" s="86"/>
      <c r="BS54" s="86"/>
      <c r="BT54" s="86"/>
      <c r="BU54" s="86"/>
      <c r="BV54" s="86"/>
      <c r="BW54" s="86"/>
      <c r="BX54" s="86"/>
      <c r="BY54" s="86"/>
      <c r="BZ54" s="86"/>
      <c r="CA54" s="86"/>
      <c r="CB54" s="86"/>
      <c r="CC54" s="86"/>
      <c r="CD54" s="86"/>
      <c r="CE54" s="86"/>
      <c r="CF54" s="86"/>
      <c r="CG54" s="86"/>
      <c r="CH54" s="86"/>
      <c r="CI54" s="86"/>
      <c r="CJ54" s="86"/>
      <c r="CK54" s="86"/>
      <c r="CL54" s="86"/>
      <c r="CM54" s="86"/>
      <c r="CN54" s="86"/>
      <c r="CO54" s="86"/>
      <c r="CP54" s="86"/>
      <c r="CQ54" s="86"/>
      <c r="CR54" s="86"/>
      <c r="CS54" s="86"/>
      <c r="CT54" s="86"/>
    </row>
    <row r="55" spans="1:98" ht="19.5" customHeight="1" x14ac:dyDescent="0.3">
      <c r="A55" s="33"/>
      <c r="B55" s="7"/>
      <c r="C55" s="82"/>
      <c r="D55" s="88"/>
      <c r="E55" s="84"/>
      <c r="F55" s="84"/>
      <c r="G55" s="144"/>
      <c r="H55" s="85"/>
      <c r="I55" s="86"/>
      <c r="J55" s="91"/>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6"/>
      <c r="BF55" s="86"/>
      <c r="BG55" s="86"/>
      <c r="BH55" s="86"/>
      <c r="BI55" s="86"/>
      <c r="BJ55" s="86"/>
      <c r="BK55" s="86"/>
      <c r="BL55" s="86"/>
      <c r="BM55" s="86"/>
      <c r="BN55" s="86"/>
      <c r="BO55" s="86"/>
      <c r="BP55" s="86"/>
      <c r="BQ55" s="86"/>
      <c r="BR55" s="86"/>
      <c r="BS55" s="86"/>
      <c r="BT55" s="86"/>
      <c r="BU55" s="86"/>
      <c r="BV55" s="86"/>
      <c r="BW55" s="86"/>
      <c r="BX55" s="86"/>
      <c r="BY55" s="86"/>
      <c r="BZ55" s="86"/>
      <c r="CA55" s="86"/>
      <c r="CB55" s="86"/>
      <c r="CC55" s="86"/>
      <c r="CD55" s="86"/>
      <c r="CE55" s="86"/>
      <c r="CF55" s="86"/>
      <c r="CG55" s="86"/>
      <c r="CH55" s="86"/>
      <c r="CI55" s="86"/>
      <c r="CJ55" s="86"/>
      <c r="CK55" s="86"/>
      <c r="CL55" s="86"/>
      <c r="CM55" s="86"/>
      <c r="CN55" s="86"/>
      <c r="CO55" s="86"/>
      <c r="CP55" s="86"/>
      <c r="CQ55" s="86"/>
      <c r="CR55" s="86"/>
      <c r="CS55" s="86"/>
      <c r="CT55" s="86"/>
    </row>
    <row r="56" spans="1:98" ht="31.5" customHeight="1" x14ac:dyDescent="0.3">
      <c r="A56" s="33">
        <v>14</v>
      </c>
      <c r="B56" s="7"/>
      <c r="C56" s="82"/>
      <c r="D56" s="87" t="s">
        <v>79</v>
      </c>
      <c r="E56" s="84"/>
      <c r="F56" s="84"/>
      <c r="G56" s="144"/>
      <c r="H56" s="85"/>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86"/>
      <c r="AL56" s="86"/>
      <c r="AM56" s="86"/>
      <c r="AN56" s="86"/>
      <c r="AO56" s="86"/>
      <c r="AP56" s="86"/>
      <c r="AQ56" s="86"/>
      <c r="AR56" s="86"/>
      <c r="AS56" s="86"/>
      <c r="AT56" s="86"/>
      <c r="AU56" s="86"/>
      <c r="AV56" s="86"/>
      <c r="AW56" s="86"/>
      <c r="AX56" s="86"/>
      <c r="AY56" s="86"/>
      <c r="AZ56" s="86"/>
      <c r="BA56" s="86"/>
      <c r="BB56" s="86"/>
      <c r="BC56" s="86"/>
      <c r="BD56" s="86"/>
      <c r="BE56" s="86"/>
      <c r="BF56" s="86"/>
      <c r="BG56" s="86"/>
      <c r="BH56" s="86"/>
      <c r="BI56" s="86"/>
      <c r="BJ56" s="86"/>
      <c r="BK56" s="86"/>
      <c r="BL56" s="86"/>
      <c r="BM56" s="86"/>
      <c r="BN56" s="86"/>
      <c r="BO56" s="86"/>
      <c r="BP56" s="86"/>
      <c r="BQ56" s="86"/>
      <c r="BR56" s="86"/>
      <c r="BS56" s="86"/>
      <c r="BT56" s="86"/>
      <c r="BU56" s="86"/>
      <c r="BV56" s="86"/>
      <c r="BW56" s="86"/>
      <c r="BX56" s="86"/>
      <c r="BY56" s="86"/>
      <c r="BZ56" s="86"/>
      <c r="CA56" s="86"/>
      <c r="CB56" s="86"/>
      <c r="CC56" s="86"/>
      <c r="CD56" s="86"/>
      <c r="CE56" s="86"/>
      <c r="CF56" s="86"/>
      <c r="CG56" s="86"/>
      <c r="CH56" s="86"/>
      <c r="CI56" s="86"/>
      <c r="CJ56" s="86"/>
      <c r="CK56" s="86"/>
      <c r="CL56" s="86"/>
      <c r="CM56" s="86"/>
      <c r="CN56" s="86"/>
      <c r="CO56" s="86"/>
      <c r="CP56" s="86"/>
      <c r="CQ56" s="86"/>
      <c r="CR56" s="86"/>
      <c r="CS56" s="86"/>
      <c r="CT56" s="86"/>
    </row>
    <row r="57" spans="1:98" ht="29.25" customHeight="1" x14ac:dyDescent="0.3">
      <c r="A57" s="33">
        <v>14.1</v>
      </c>
      <c r="B57" s="7"/>
      <c r="C57" s="82">
        <v>19</v>
      </c>
      <c r="D57" s="88" t="s">
        <v>111</v>
      </c>
      <c r="E57" s="84" t="s">
        <v>45</v>
      </c>
      <c r="F57" s="84">
        <v>1</v>
      </c>
      <c r="G57" s="144"/>
      <c r="H57" s="85">
        <f t="shared" ref="H57:H59" si="1">F57*G57</f>
        <v>0</v>
      </c>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86"/>
      <c r="AN57" s="86"/>
      <c r="AO57" s="86"/>
      <c r="AP57" s="86"/>
      <c r="AQ57" s="86"/>
      <c r="AR57" s="86"/>
      <c r="AS57" s="86"/>
      <c r="AT57" s="86"/>
      <c r="AU57" s="86"/>
      <c r="AV57" s="86"/>
      <c r="AW57" s="86"/>
      <c r="AX57" s="86"/>
      <c r="AY57" s="86"/>
      <c r="AZ57" s="86"/>
      <c r="BA57" s="86"/>
      <c r="BB57" s="86"/>
      <c r="BC57" s="86"/>
      <c r="BD57" s="86"/>
      <c r="BE57" s="86"/>
      <c r="BF57" s="86"/>
      <c r="BG57" s="86"/>
      <c r="BH57" s="86"/>
      <c r="BI57" s="86"/>
      <c r="BJ57" s="86"/>
      <c r="BK57" s="86"/>
      <c r="BL57" s="86"/>
      <c r="BM57" s="86"/>
      <c r="BN57" s="86"/>
      <c r="BO57" s="86"/>
      <c r="BP57" s="86"/>
      <c r="BQ57" s="86"/>
      <c r="BR57" s="86"/>
      <c r="BS57" s="86"/>
      <c r="BT57" s="86"/>
      <c r="BU57" s="86"/>
      <c r="BV57" s="86"/>
      <c r="BW57" s="86"/>
      <c r="BX57" s="86"/>
      <c r="BY57" s="86"/>
      <c r="BZ57" s="86"/>
      <c r="CA57" s="86"/>
      <c r="CB57" s="86"/>
      <c r="CC57" s="86"/>
      <c r="CD57" s="86"/>
      <c r="CE57" s="86"/>
      <c r="CF57" s="86"/>
      <c r="CG57" s="86"/>
      <c r="CH57" s="86"/>
      <c r="CI57" s="86"/>
      <c r="CJ57" s="86"/>
      <c r="CK57" s="86"/>
      <c r="CL57" s="86"/>
      <c r="CM57" s="86"/>
      <c r="CN57" s="86"/>
      <c r="CO57" s="86"/>
      <c r="CP57" s="86"/>
      <c r="CQ57" s="86"/>
      <c r="CR57" s="86"/>
      <c r="CS57" s="86"/>
      <c r="CT57" s="86"/>
    </row>
    <row r="58" spans="1:98" ht="15" customHeight="1" x14ac:dyDescent="0.3">
      <c r="A58" s="33"/>
      <c r="B58" s="7"/>
      <c r="C58" s="82"/>
      <c r="D58" s="88"/>
      <c r="E58" s="84"/>
      <c r="F58" s="84"/>
      <c r="G58" s="144"/>
      <c r="H58" s="85"/>
      <c r="I58" s="86"/>
      <c r="J58" s="86"/>
      <c r="K58" s="86"/>
      <c r="L58" s="86"/>
      <c r="M58" s="86"/>
      <c r="N58" s="86"/>
      <c r="O58" s="86"/>
      <c r="P58" s="86"/>
      <c r="Q58" s="86"/>
      <c r="R58" s="86"/>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c r="AS58" s="86"/>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6"/>
      <c r="BR58" s="86"/>
      <c r="BS58" s="86"/>
      <c r="BT58" s="86"/>
      <c r="BU58" s="86"/>
      <c r="BV58" s="86"/>
      <c r="BW58" s="86"/>
      <c r="BX58" s="86"/>
      <c r="BY58" s="86"/>
      <c r="BZ58" s="86"/>
      <c r="CA58" s="86"/>
      <c r="CB58" s="86"/>
      <c r="CC58" s="86"/>
      <c r="CD58" s="86"/>
      <c r="CE58" s="86"/>
      <c r="CF58" s="86"/>
      <c r="CG58" s="86"/>
      <c r="CH58" s="86"/>
      <c r="CI58" s="86"/>
      <c r="CJ58" s="86"/>
      <c r="CK58" s="86"/>
      <c r="CL58" s="86"/>
      <c r="CM58" s="86"/>
      <c r="CN58" s="86"/>
      <c r="CO58" s="86"/>
      <c r="CP58" s="86"/>
      <c r="CQ58" s="86"/>
      <c r="CR58" s="86"/>
      <c r="CS58" s="86"/>
      <c r="CT58" s="86"/>
    </row>
    <row r="59" spans="1:98" ht="20.149999999999999" customHeight="1" x14ac:dyDescent="0.3">
      <c r="A59" s="33">
        <v>14.2</v>
      </c>
      <c r="B59" s="7"/>
      <c r="C59" s="82">
        <v>20</v>
      </c>
      <c r="D59" s="88" t="s">
        <v>85</v>
      </c>
      <c r="E59" s="84" t="s">
        <v>45</v>
      </c>
      <c r="F59" s="84">
        <v>1</v>
      </c>
      <c r="G59" s="144"/>
      <c r="H59" s="85">
        <f t="shared" si="1"/>
        <v>0</v>
      </c>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6"/>
      <c r="AR59" s="86"/>
      <c r="AS59" s="86"/>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6"/>
      <c r="BR59" s="86"/>
      <c r="BS59" s="86"/>
      <c r="BT59" s="86"/>
      <c r="BU59" s="86"/>
      <c r="BV59" s="86"/>
      <c r="BW59" s="86"/>
      <c r="BX59" s="86"/>
      <c r="BY59" s="86"/>
      <c r="BZ59" s="86"/>
      <c r="CA59" s="86"/>
      <c r="CB59" s="86"/>
      <c r="CC59" s="86"/>
      <c r="CD59" s="86"/>
      <c r="CE59" s="86"/>
      <c r="CF59" s="86"/>
      <c r="CG59" s="86"/>
      <c r="CH59" s="86"/>
      <c r="CI59" s="86"/>
      <c r="CJ59" s="86"/>
      <c r="CK59" s="86"/>
      <c r="CL59" s="86"/>
      <c r="CM59" s="86"/>
      <c r="CN59" s="86"/>
      <c r="CO59" s="86"/>
      <c r="CP59" s="86"/>
      <c r="CQ59" s="86"/>
      <c r="CR59" s="86"/>
      <c r="CS59" s="86"/>
      <c r="CT59" s="86"/>
    </row>
    <row r="60" spans="1:98" ht="20.149999999999999" customHeight="1" thickBot="1" x14ac:dyDescent="0.35">
      <c r="A60" s="33"/>
      <c r="B60" s="7"/>
      <c r="C60" s="82"/>
      <c r="D60" s="88"/>
      <c r="E60" s="84"/>
      <c r="F60" s="84"/>
      <c r="G60" s="144"/>
      <c r="H60" s="85"/>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row>
    <row r="61" spans="1:98" ht="17.25" customHeight="1" thickBot="1" x14ac:dyDescent="0.35">
      <c r="A61" s="35"/>
      <c r="B61" s="94"/>
      <c r="C61" s="95"/>
      <c r="D61" s="172" t="s">
        <v>87</v>
      </c>
      <c r="E61" s="173"/>
      <c r="F61" s="173"/>
      <c r="G61" s="174"/>
      <c r="H61" s="46">
        <f>SUM(H12:H60)</f>
        <v>0</v>
      </c>
    </row>
  </sheetData>
  <protectedRanges>
    <protectedRange sqref="G11 G40:G41 G44 G30:G36 G48:G55" name="Range1_4"/>
    <protectedRange sqref="G56:G61" name="Range1_1_2"/>
    <protectedRange sqref="G12:G29" name="Range1_3_2"/>
    <protectedRange sqref="G37:G39" name="Range1_6_2"/>
    <protectedRange sqref="G42:G43" name="Range1_7_2"/>
    <protectedRange sqref="G45:G47" name="Range1_8_2"/>
  </protectedRanges>
  <mergeCells count="1">
    <mergeCell ref="D61:G61"/>
  </mergeCells>
  <pageMargins left="0.7" right="0.7" top="0.75" bottom="0.75" header="0.3" footer="0.3"/>
  <pageSetup scale="5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9A2B5-8D01-4D95-8421-B0B954175729}">
  <sheetPr>
    <pageSetUpPr fitToPage="1"/>
  </sheetPr>
  <dimension ref="A1:CY418"/>
  <sheetViews>
    <sheetView showGridLines="0" view="pageBreakPreview" topLeftCell="A76" zoomScaleNormal="100" zoomScaleSheetLayoutView="100" workbookViewId="0">
      <selection activeCell="B95" sqref="B95"/>
    </sheetView>
  </sheetViews>
  <sheetFormatPr defaultColWidth="9.1796875" defaultRowHeight="14" x14ac:dyDescent="0.3"/>
  <cols>
    <col min="1" max="1" width="12" style="70" customWidth="1"/>
    <col min="2" max="2" width="77.1796875" style="96" customWidth="1"/>
    <col min="3" max="3" width="12.26953125" style="97" customWidth="1"/>
    <col min="4" max="4" width="10.54296875" style="103" bestFit="1" customWidth="1"/>
    <col min="5" max="5" width="14.81640625" style="104" customWidth="1"/>
    <col min="6" max="6" width="16.81640625" style="104" customWidth="1"/>
    <col min="7" max="16384" width="9.1796875" style="77"/>
  </cols>
  <sheetData>
    <row r="1" spans="1:6" hidden="1" x14ac:dyDescent="0.3">
      <c r="A1" s="100" t="s">
        <v>104</v>
      </c>
      <c r="B1" s="101"/>
      <c r="C1" s="102"/>
    </row>
    <row r="2" spans="1:6" ht="15.75" hidden="1" customHeight="1" x14ac:dyDescent="0.3">
      <c r="A2" s="71">
        <v>1</v>
      </c>
      <c r="B2" s="105"/>
      <c r="C2" s="96"/>
      <c r="D2" s="106"/>
      <c r="E2" s="107"/>
      <c r="F2" s="107"/>
    </row>
    <row r="3" spans="1:6" ht="15" hidden="1" customHeight="1" x14ac:dyDescent="0.3">
      <c r="A3" s="71">
        <v>2</v>
      </c>
      <c r="B3" s="105"/>
      <c r="C3" s="96"/>
      <c r="D3" s="106"/>
      <c r="E3" s="107"/>
      <c r="F3" s="107"/>
    </row>
    <row r="4" spans="1:6" ht="15" hidden="1" customHeight="1" x14ac:dyDescent="0.3">
      <c r="A4" s="71">
        <v>3</v>
      </c>
      <c r="B4" s="105"/>
      <c r="C4" s="96"/>
      <c r="D4" s="106"/>
      <c r="E4" s="107"/>
      <c r="F4" s="107"/>
    </row>
    <row r="5" spans="1:6" ht="15.75" hidden="1" customHeight="1" thickBot="1" x14ac:dyDescent="0.35">
      <c r="A5" s="71">
        <v>4</v>
      </c>
      <c r="B5" s="105"/>
      <c r="C5" s="96"/>
      <c r="D5" s="106"/>
      <c r="E5" s="107"/>
      <c r="F5" s="107"/>
    </row>
    <row r="6" spans="1:6" ht="15.75" hidden="1" customHeight="1" thickBot="1" x14ac:dyDescent="0.35">
      <c r="A6" s="71">
        <v>5</v>
      </c>
      <c r="B6" s="105"/>
      <c r="C6" s="96"/>
      <c r="D6" s="106"/>
      <c r="E6" s="107"/>
      <c r="F6" s="107"/>
    </row>
    <row r="7" spans="1:6" ht="15" hidden="1" customHeight="1" x14ac:dyDescent="0.3">
      <c r="A7" s="71">
        <v>6</v>
      </c>
      <c r="B7" s="105"/>
      <c r="C7" s="96"/>
      <c r="D7" s="106"/>
      <c r="E7" s="107"/>
      <c r="F7" s="107"/>
    </row>
    <row r="8" spans="1:6" ht="15" hidden="1" customHeight="1" x14ac:dyDescent="0.3">
      <c r="A8" s="71">
        <v>7</v>
      </c>
      <c r="B8" s="105"/>
      <c r="C8" s="96"/>
      <c r="D8" s="106"/>
      <c r="E8" s="107"/>
      <c r="F8" s="107"/>
    </row>
    <row r="9" spans="1:6" ht="72" hidden="1" customHeight="1" thickBot="1" x14ac:dyDescent="0.35">
      <c r="A9" s="71">
        <v>8</v>
      </c>
      <c r="B9" s="105"/>
      <c r="C9" s="96"/>
      <c r="D9" s="106"/>
      <c r="E9" s="107"/>
      <c r="F9" s="107"/>
    </row>
    <row r="10" spans="1:6" ht="60.75" hidden="1" customHeight="1" thickBot="1" x14ac:dyDescent="0.35">
      <c r="A10" s="71">
        <v>9</v>
      </c>
      <c r="B10" s="105"/>
      <c r="C10" s="96"/>
      <c r="D10" s="106"/>
      <c r="E10" s="107"/>
      <c r="F10" s="107"/>
    </row>
    <row r="11" spans="1:6" ht="63.75" hidden="1" customHeight="1" thickBot="1" x14ac:dyDescent="0.35">
      <c r="A11" s="71">
        <v>10</v>
      </c>
      <c r="B11" s="105"/>
      <c r="C11" s="96"/>
      <c r="D11" s="106"/>
      <c r="E11" s="107"/>
      <c r="F11" s="107"/>
    </row>
    <row r="12" spans="1:6" ht="53.25" hidden="1" customHeight="1" x14ac:dyDescent="0.3">
      <c r="A12" s="71">
        <v>11</v>
      </c>
      <c r="C12" s="96"/>
      <c r="D12" s="106"/>
      <c r="E12" s="107"/>
      <c r="F12" s="107"/>
    </row>
    <row r="13" spans="1:6" ht="18.75" hidden="1" customHeight="1" thickBot="1" x14ac:dyDescent="0.35">
      <c r="A13" s="71"/>
      <c r="B13" s="108"/>
      <c r="C13" s="96"/>
      <c r="D13" s="106"/>
      <c r="E13" s="107"/>
      <c r="F13" s="107"/>
    </row>
    <row r="14" spans="1:6" ht="24" hidden="1" customHeight="1" x14ac:dyDescent="0.3">
      <c r="A14" s="109"/>
      <c r="B14" s="110"/>
      <c r="C14" s="111"/>
      <c r="D14" s="106"/>
      <c r="E14" s="107"/>
      <c r="F14" s="107"/>
    </row>
    <row r="15" spans="1:6" s="117" customFormat="1" hidden="1" x14ac:dyDescent="0.3">
      <c r="A15" s="112"/>
      <c r="B15" s="113"/>
      <c r="C15" s="114"/>
      <c r="D15" s="115"/>
      <c r="E15" s="116"/>
      <c r="F15" s="116"/>
    </row>
    <row r="16" spans="1:6" ht="21" hidden="1" customHeight="1" thickBot="1" x14ac:dyDescent="0.35">
      <c r="A16" s="112"/>
      <c r="D16" s="118"/>
      <c r="E16" s="119"/>
      <c r="F16" s="119"/>
    </row>
    <row r="17" spans="1:103" ht="21" customHeight="1" x14ac:dyDescent="0.3">
      <c r="A17" s="112"/>
      <c r="D17" s="120"/>
      <c r="E17" s="121"/>
      <c r="F17" s="121"/>
    </row>
    <row r="18" spans="1:103" ht="21" customHeight="1" x14ac:dyDescent="0.35">
      <c r="A18" s="112"/>
      <c r="B18" s="178" t="s">
        <v>134</v>
      </c>
      <c r="C18" s="178"/>
      <c r="D18" s="178"/>
      <c r="E18" s="178"/>
      <c r="F18" s="178"/>
    </row>
    <row r="19" spans="1:103" ht="21" customHeight="1" thickBot="1" x14ac:dyDescent="0.35">
      <c r="A19" s="112"/>
      <c r="D19" s="120"/>
      <c r="E19" s="121"/>
      <c r="F19" s="121"/>
    </row>
    <row r="20" spans="1:103" s="117" customFormat="1" ht="16.5" customHeight="1" thickBot="1" x14ac:dyDescent="0.4">
      <c r="A20" s="37" t="s">
        <v>102</v>
      </c>
      <c r="B20" s="36" t="s">
        <v>0</v>
      </c>
      <c r="C20" s="37" t="s">
        <v>86</v>
      </c>
      <c r="D20" s="37" t="s">
        <v>1</v>
      </c>
      <c r="E20" s="44" t="s">
        <v>2</v>
      </c>
      <c r="F20" s="44" t="s">
        <v>3</v>
      </c>
    </row>
    <row r="21" spans="1:103" s="1" customFormat="1" ht="20.25" customHeight="1" x14ac:dyDescent="0.35">
      <c r="A21" s="3"/>
      <c r="B21" s="175" t="s">
        <v>115</v>
      </c>
      <c r="C21" s="176"/>
      <c r="D21" s="176"/>
      <c r="E21" s="176"/>
      <c r="F21" s="177"/>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row>
    <row r="22" spans="1:103" x14ac:dyDescent="0.3">
      <c r="A22" s="151"/>
      <c r="B22" s="152" t="s">
        <v>120</v>
      </c>
      <c r="C22" s="151"/>
      <c r="D22" s="153"/>
      <c r="E22" s="147"/>
      <c r="F22" s="125">
        <f>SUM(F32:F33)</f>
        <v>0</v>
      </c>
    </row>
    <row r="23" spans="1:103" x14ac:dyDescent="0.3">
      <c r="A23" s="82"/>
      <c r="B23" s="154"/>
      <c r="C23" s="84"/>
      <c r="D23" s="129"/>
      <c r="E23" s="155"/>
      <c r="F23" s="156"/>
    </row>
    <row r="24" spans="1:103" hidden="1" x14ac:dyDescent="0.3">
      <c r="A24" s="128"/>
      <c r="B24" s="57" t="s">
        <v>121</v>
      </c>
      <c r="C24" s="129" t="s">
        <v>122</v>
      </c>
      <c r="D24" s="129"/>
      <c r="E24" s="155"/>
      <c r="F24" s="156"/>
    </row>
    <row r="25" spans="1:103" hidden="1" x14ac:dyDescent="0.3">
      <c r="A25" s="128"/>
      <c r="B25" s="57" t="s">
        <v>123</v>
      </c>
      <c r="C25" s="129" t="s">
        <v>122</v>
      </c>
      <c r="D25" s="129"/>
      <c r="E25" s="155"/>
      <c r="F25" s="156"/>
    </row>
    <row r="26" spans="1:103" hidden="1" x14ac:dyDescent="0.3">
      <c r="A26" s="128"/>
      <c r="B26" s="57" t="s">
        <v>124</v>
      </c>
      <c r="C26" s="129" t="s">
        <v>122</v>
      </c>
      <c r="D26" s="129"/>
      <c r="E26" s="155"/>
      <c r="F26" s="156"/>
    </row>
    <row r="27" spans="1:103" hidden="1" x14ac:dyDescent="0.3">
      <c r="A27" s="128"/>
      <c r="B27" s="57" t="s">
        <v>125</v>
      </c>
      <c r="C27" s="129" t="s">
        <v>122</v>
      </c>
      <c r="D27" s="129"/>
      <c r="E27" s="155"/>
      <c r="F27" s="156"/>
    </row>
    <row r="28" spans="1:103" hidden="1" x14ac:dyDescent="0.3">
      <c r="A28" s="128"/>
      <c r="B28" s="57" t="s">
        <v>126</v>
      </c>
      <c r="C28" s="129" t="s">
        <v>122</v>
      </c>
      <c r="D28" s="129"/>
      <c r="E28" s="155"/>
      <c r="F28" s="156"/>
    </row>
    <row r="29" spans="1:103" hidden="1" x14ac:dyDescent="0.3">
      <c r="A29" s="128"/>
      <c r="B29" s="57" t="s">
        <v>127</v>
      </c>
      <c r="C29" s="129" t="s">
        <v>122</v>
      </c>
      <c r="D29" s="129"/>
      <c r="E29" s="155"/>
      <c r="F29" s="156"/>
    </row>
    <row r="30" spans="1:103" ht="28" x14ac:dyDescent="0.3">
      <c r="A30" s="128"/>
      <c r="B30" s="130" t="s">
        <v>128</v>
      </c>
      <c r="C30" s="129"/>
      <c r="D30" s="129"/>
      <c r="E30" s="155"/>
      <c r="F30" s="156"/>
    </row>
    <row r="31" spans="1:103" x14ac:dyDescent="0.3">
      <c r="A31" s="128"/>
      <c r="B31" s="57"/>
      <c r="C31" s="129"/>
      <c r="D31" s="129"/>
      <c r="E31" s="155"/>
      <c r="F31" s="156"/>
    </row>
    <row r="32" spans="1:103" x14ac:dyDescent="0.3">
      <c r="A32" s="128">
        <v>1</v>
      </c>
      <c r="B32" s="57" t="s">
        <v>129</v>
      </c>
      <c r="C32" s="129" t="s">
        <v>47</v>
      </c>
      <c r="D32" s="129">
        <v>3</v>
      </c>
      <c r="E32" s="155"/>
      <c r="F32" s="156">
        <f t="shared" ref="F32:F33" si="0">D32*E32</f>
        <v>0</v>
      </c>
    </row>
    <row r="33" spans="1:6" x14ac:dyDescent="0.3">
      <c r="A33" s="128">
        <v>2</v>
      </c>
      <c r="B33" s="160" t="s">
        <v>130</v>
      </c>
      <c r="C33" s="129" t="s">
        <v>47</v>
      </c>
      <c r="D33" s="129">
        <v>3</v>
      </c>
      <c r="E33" s="155"/>
      <c r="F33" s="156">
        <f t="shared" si="0"/>
        <v>0</v>
      </c>
    </row>
    <row r="34" spans="1:6" x14ac:dyDescent="0.3">
      <c r="A34" s="92"/>
      <c r="B34" s="162"/>
      <c r="C34" s="93"/>
      <c r="D34" s="93"/>
      <c r="E34" s="158"/>
      <c r="F34" s="159"/>
    </row>
    <row r="35" spans="1:6" x14ac:dyDescent="0.3">
      <c r="A35" s="151"/>
      <c r="B35" s="152" t="s">
        <v>131</v>
      </c>
      <c r="C35" s="151"/>
      <c r="D35" s="153"/>
      <c r="E35" s="147"/>
      <c r="F35" s="125">
        <f>SUM(F45:F46)</f>
        <v>0</v>
      </c>
    </row>
    <row r="36" spans="1:6" x14ac:dyDescent="0.3">
      <c r="A36" s="82"/>
      <c r="B36" s="154"/>
      <c r="C36" s="84"/>
      <c r="D36" s="129"/>
      <c r="E36" s="155"/>
      <c r="F36" s="156"/>
    </row>
    <row r="37" spans="1:6" hidden="1" x14ac:dyDescent="0.3">
      <c r="A37" s="128"/>
      <c r="B37" s="57" t="s">
        <v>121</v>
      </c>
      <c r="C37" s="129" t="s">
        <v>122</v>
      </c>
      <c r="D37" s="129"/>
      <c r="E37" s="155"/>
      <c r="F37" s="156"/>
    </row>
    <row r="38" spans="1:6" hidden="1" x14ac:dyDescent="0.3">
      <c r="A38" s="128"/>
      <c r="B38" s="57" t="s">
        <v>123</v>
      </c>
      <c r="C38" s="129" t="s">
        <v>122</v>
      </c>
      <c r="D38" s="129"/>
      <c r="E38" s="155"/>
      <c r="F38" s="156"/>
    </row>
    <row r="39" spans="1:6" hidden="1" x14ac:dyDescent="0.3">
      <c r="A39" s="128"/>
      <c r="B39" s="57" t="s">
        <v>124</v>
      </c>
      <c r="C39" s="129" t="s">
        <v>122</v>
      </c>
      <c r="D39" s="129"/>
      <c r="E39" s="155"/>
      <c r="F39" s="156"/>
    </row>
    <row r="40" spans="1:6" hidden="1" x14ac:dyDescent="0.3">
      <c r="A40" s="128"/>
      <c r="B40" s="57" t="s">
        <v>125</v>
      </c>
      <c r="C40" s="129" t="s">
        <v>122</v>
      </c>
      <c r="D40" s="129"/>
      <c r="E40" s="155"/>
      <c r="F40" s="156"/>
    </row>
    <row r="41" spans="1:6" hidden="1" x14ac:dyDescent="0.3">
      <c r="A41" s="128"/>
      <c r="B41" s="57" t="s">
        <v>126</v>
      </c>
      <c r="C41" s="129" t="s">
        <v>122</v>
      </c>
      <c r="D41" s="129"/>
      <c r="E41" s="155"/>
      <c r="F41" s="156"/>
    </row>
    <row r="42" spans="1:6" hidden="1" x14ac:dyDescent="0.3">
      <c r="A42" s="128"/>
      <c r="B42" s="57" t="s">
        <v>127</v>
      </c>
      <c r="C42" s="129" t="s">
        <v>122</v>
      </c>
      <c r="D42" s="129"/>
      <c r="E42" s="155"/>
      <c r="F42" s="156"/>
    </row>
    <row r="43" spans="1:6" x14ac:dyDescent="0.3">
      <c r="A43" s="128"/>
      <c r="B43" s="161" t="s">
        <v>132</v>
      </c>
      <c r="C43" s="129"/>
      <c r="D43" s="129"/>
      <c r="E43" s="155"/>
      <c r="F43" s="156"/>
    </row>
    <row r="44" spans="1:6" x14ac:dyDescent="0.3">
      <c r="A44" s="128"/>
      <c r="B44" s="57"/>
      <c r="C44" s="129"/>
      <c r="D44" s="129"/>
      <c r="E44" s="155"/>
      <c r="F44" s="156"/>
    </row>
    <row r="45" spans="1:6" x14ac:dyDescent="0.3">
      <c r="A45" s="128">
        <v>1</v>
      </c>
      <c r="B45" s="57" t="s">
        <v>129</v>
      </c>
      <c r="C45" s="129" t="s">
        <v>47</v>
      </c>
      <c r="D45" s="129">
        <v>3</v>
      </c>
      <c r="E45" s="155"/>
      <c r="F45" s="156">
        <f t="shared" ref="F45:F46" si="1">D45*E45</f>
        <v>0</v>
      </c>
    </row>
    <row r="46" spans="1:6" x14ac:dyDescent="0.3">
      <c r="A46" s="128">
        <v>2</v>
      </c>
      <c r="B46" s="160" t="s">
        <v>130</v>
      </c>
      <c r="C46" s="129" t="s">
        <v>47</v>
      </c>
      <c r="D46" s="129">
        <v>3</v>
      </c>
      <c r="E46" s="155"/>
      <c r="F46" s="156">
        <f t="shared" si="1"/>
        <v>0</v>
      </c>
    </row>
    <row r="47" spans="1:6" x14ac:dyDescent="0.3">
      <c r="A47" s="92"/>
      <c r="B47" s="157"/>
      <c r="C47" s="93"/>
      <c r="D47" s="93"/>
      <c r="E47" s="158"/>
      <c r="F47" s="159"/>
    </row>
    <row r="48" spans="1:6" s="126" customFormat="1" x14ac:dyDescent="0.3">
      <c r="A48" s="122"/>
      <c r="B48" s="123" t="s">
        <v>5</v>
      </c>
      <c r="C48" s="122"/>
      <c r="D48" s="124"/>
      <c r="E48" s="147"/>
      <c r="F48" s="125">
        <f>SUM(F52:F83)</f>
        <v>0</v>
      </c>
    </row>
    <row r="49" spans="1:7" x14ac:dyDescent="0.3">
      <c r="A49" s="82"/>
      <c r="B49" s="57"/>
      <c r="C49" s="84"/>
      <c r="D49" s="84"/>
      <c r="E49" s="146"/>
      <c r="F49" s="127"/>
    </row>
    <row r="50" spans="1:7" ht="28" x14ac:dyDescent="0.3">
      <c r="A50" s="82"/>
      <c r="B50" s="130" t="s">
        <v>52</v>
      </c>
      <c r="C50" s="84"/>
      <c r="D50" s="84"/>
      <c r="E50" s="146"/>
      <c r="F50" s="127"/>
    </row>
    <row r="51" spans="1:7" x14ac:dyDescent="0.3">
      <c r="A51" s="82"/>
      <c r="B51" s="57"/>
      <c r="C51" s="84"/>
      <c r="D51" s="84"/>
      <c r="E51" s="146"/>
      <c r="F51" s="127"/>
    </row>
    <row r="52" spans="1:7" x14ac:dyDescent="0.3">
      <c r="A52" s="131" t="s">
        <v>133</v>
      </c>
      <c r="B52" s="57" t="s">
        <v>17</v>
      </c>
      <c r="C52" s="129" t="s">
        <v>4</v>
      </c>
      <c r="D52" s="84">
        <v>3000</v>
      </c>
      <c r="E52" s="146"/>
      <c r="F52" s="127">
        <f t="shared" ref="F52:F70" si="2">D52*E52</f>
        <v>0</v>
      </c>
      <c r="G52" s="132"/>
    </row>
    <row r="53" spans="1:7" x14ac:dyDescent="0.3">
      <c r="A53" s="131" t="s">
        <v>6</v>
      </c>
      <c r="B53" s="57" t="s">
        <v>19</v>
      </c>
      <c r="C53" s="129" t="s">
        <v>47</v>
      </c>
      <c r="D53" s="84">
        <v>32</v>
      </c>
      <c r="E53" s="146"/>
      <c r="F53" s="127">
        <f t="shared" si="2"/>
        <v>0</v>
      </c>
      <c r="G53" s="132"/>
    </row>
    <row r="54" spans="1:7" x14ac:dyDescent="0.3">
      <c r="A54" s="131" t="s">
        <v>7</v>
      </c>
      <c r="B54" s="57" t="s">
        <v>21</v>
      </c>
      <c r="C54" s="129" t="s">
        <v>47</v>
      </c>
      <c r="D54" s="84">
        <v>32</v>
      </c>
      <c r="E54" s="146"/>
      <c r="F54" s="127">
        <f t="shared" si="2"/>
        <v>0</v>
      </c>
    </row>
    <row r="55" spans="1:7" x14ac:dyDescent="0.3">
      <c r="A55" s="131"/>
      <c r="B55" s="57"/>
      <c r="C55" s="129"/>
      <c r="D55" s="84"/>
      <c r="E55" s="146"/>
      <c r="F55" s="127"/>
    </row>
    <row r="56" spans="1:7" x14ac:dyDescent="0.3">
      <c r="A56" s="131" t="s">
        <v>8</v>
      </c>
      <c r="B56" s="57" t="s">
        <v>25</v>
      </c>
      <c r="C56" s="129" t="s">
        <v>4</v>
      </c>
      <c r="D56" s="84">
        <v>84</v>
      </c>
      <c r="E56" s="146"/>
      <c r="F56" s="127">
        <f t="shared" si="2"/>
        <v>0</v>
      </c>
    </row>
    <row r="57" spans="1:7" x14ac:dyDescent="0.3">
      <c r="A57" s="131" t="s">
        <v>9</v>
      </c>
      <c r="B57" s="57" t="s">
        <v>27</v>
      </c>
      <c r="C57" s="129" t="s">
        <v>47</v>
      </c>
      <c r="D57" s="84">
        <v>8</v>
      </c>
      <c r="E57" s="146"/>
      <c r="F57" s="127">
        <f t="shared" si="2"/>
        <v>0</v>
      </c>
    </row>
    <row r="58" spans="1:7" x14ac:dyDescent="0.3">
      <c r="A58" s="131" t="s">
        <v>11</v>
      </c>
      <c r="B58" s="57" t="s">
        <v>29</v>
      </c>
      <c r="C58" s="129" t="s">
        <v>47</v>
      </c>
      <c r="D58" s="84">
        <v>8</v>
      </c>
      <c r="E58" s="146"/>
      <c r="F58" s="127">
        <f t="shared" si="2"/>
        <v>0</v>
      </c>
    </row>
    <row r="59" spans="1:7" x14ac:dyDescent="0.3">
      <c r="A59" s="131"/>
      <c r="B59" s="57"/>
      <c r="C59" s="129"/>
      <c r="D59" s="84"/>
      <c r="E59" s="146"/>
      <c r="F59" s="127"/>
    </row>
    <row r="60" spans="1:7" x14ac:dyDescent="0.3">
      <c r="A60" s="131" t="s">
        <v>12</v>
      </c>
      <c r="B60" s="57" t="s">
        <v>33</v>
      </c>
      <c r="C60" s="129" t="s">
        <v>4</v>
      </c>
      <c r="D60" s="84">
        <v>4013</v>
      </c>
      <c r="E60" s="146"/>
      <c r="F60" s="127">
        <f t="shared" si="2"/>
        <v>0</v>
      </c>
    </row>
    <row r="61" spans="1:7" x14ac:dyDescent="0.3">
      <c r="A61" s="131" t="s">
        <v>13</v>
      </c>
      <c r="B61" s="57" t="s">
        <v>35</v>
      </c>
      <c r="C61" s="129" t="s">
        <v>47</v>
      </c>
      <c r="D61" s="84">
        <v>90</v>
      </c>
      <c r="E61" s="146"/>
      <c r="F61" s="127">
        <f t="shared" si="2"/>
        <v>0</v>
      </c>
    </row>
    <row r="62" spans="1:7" x14ac:dyDescent="0.3">
      <c r="A62" s="131" t="s">
        <v>14</v>
      </c>
      <c r="B62" s="57" t="s">
        <v>37</v>
      </c>
      <c r="C62" s="129" t="s">
        <v>47</v>
      </c>
      <c r="D62" s="84">
        <v>90</v>
      </c>
      <c r="E62" s="146"/>
      <c r="F62" s="127">
        <f t="shared" si="2"/>
        <v>0</v>
      </c>
    </row>
    <row r="63" spans="1:7" x14ac:dyDescent="0.3">
      <c r="A63" s="131"/>
      <c r="B63" s="57"/>
      <c r="C63" s="129"/>
      <c r="D63" s="84"/>
      <c r="E63" s="146"/>
      <c r="F63" s="127"/>
    </row>
    <row r="64" spans="1:7" x14ac:dyDescent="0.3">
      <c r="A64" s="131" t="s">
        <v>16</v>
      </c>
      <c r="B64" s="57" t="s">
        <v>39</v>
      </c>
      <c r="C64" s="129" t="s">
        <v>4</v>
      </c>
      <c r="D64" s="84">
        <v>90</v>
      </c>
      <c r="E64" s="146"/>
      <c r="F64" s="127">
        <f t="shared" si="2"/>
        <v>0</v>
      </c>
    </row>
    <row r="65" spans="1:7" x14ac:dyDescent="0.3">
      <c r="A65" s="131" t="s">
        <v>18</v>
      </c>
      <c r="B65" s="57" t="s">
        <v>40</v>
      </c>
      <c r="C65" s="129" t="s">
        <v>47</v>
      </c>
      <c r="D65" s="84">
        <v>10</v>
      </c>
      <c r="E65" s="146"/>
      <c r="F65" s="127">
        <f t="shared" si="2"/>
        <v>0</v>
      </c>
    </row>
    <row r="66" spans="1:7" x14ac:dyDescent="0.3">
      <c r="A66" s="131" t="s">
        <v>20</v>
      </c>
      <c r="B66" s="57" t="s">
        <v>41</v>
      </c>
      <c r="C66" s="129" t="s">
        <v>47</v>
      </c>
      <c r="D66" s="84">
        <v>10</v>
      </c>
      <c r="E66" s="146"/>
      <c r="F66" s="127">
        <f t="shared" si="2"/>
        <v>0</v>
      </c>
    </row>
    <row r="67" spans="1:7" x14ac:dyDescent="0.3">
      <c r="A67" s="131"/>
      <c r="B67" s="57"/>
      <c r="C67" s="129"/>
      <c r="D67" s="84"/>
      <c r="E67" s="146"/>
      <c r="F67" s="127">
        <f t="shared" si="2"/>
        <v>0</v>
      </c>
    </row>
    <row r="68" spans="1:7" x14ac:dyDescent="0.3">
      <c r="A68" s="131" t="s">
        <v>22</v>
      </c>
      <c r="B68" s="57" t="s">
        <v>117</v>
      </c>
      <c r="C68" s="129" t="s">
        <v>4</v>
      </c>
      <c r="D68" s="84">
        <v>50</v>
      </c>
      <c r="E68" s="146"/>
      <c r="F68" s="127">
        <f t="shared" si="2"/>
        <v>0</v>
      </c>
    </row>
    <row r="69" spans="1:7" x14ac:dyDescent="0.3">
      <c r="A69" s="131" t="s">
        <v>24</v>
      </c>
      <c r="B69" s="57" t="s">
        <v>118</v>
      </c>
      <c r="C69" s="129" t="s">
        <v>47</v>
      </c>
      <c r="D69" s="84">
        <v>6</v>
      </c>
      <c r="E69" s="146"/>
      <c r="F69" s="127">
        <f t="shared" si="2"/>
        <v>0</v>
      </c>
    </row>
    <row r="70" spans="1:7" x14ac:dyDescent="0.3">
      <c r="A70" s="131" t="s">
        <v>26</v>
      </c>
      <c r="B70" s="57" t="s">
        <v>119</v>
      </c>
      <c r="C70" s="129" t="s">
        <v>47</v>
      </c>
      <c r="D70" s="84">
        <v>6</v>
      </c>
      <c r="E70" s="146"/>
      <c r="F70" s="127">
        <f t="shared" si="2"/>
        <v>0</v>
      </c>
    </row>
    <row r="71" spans="1:7" x14ac:dyDescent="0.3">
      <c r="A71" s="131"/>
      <c r="B71" s="150"/>
      <c r="C71" s="129"/>
      <c r="D71" s="84"/>
      <c r="E71" s="146"/>
      <c r="F71" s="127"/>
    </row>
    <row r="72" spans="1:7" x14ac:dyDescent="0.3">
      <c r="A72" s="131" t="s">
        <v>28</v>
      </c>
      <c r="B72" s="57" t="s">
        <v>15</v>
      </c>
      <c r="C72" s="129" t="s">
        <v>4</v>
      </c>
      <c r="D72" s="84">
        <v>2500</v>
      </c>
      <c r="E72" s="146"/>
      <c r="F72" s="127">
        <f t="shared" ref="F72" si="3">D72*E72</f>
        <v>0</v>
      </c>
      <c r="G72" s="133"/>
    </row>
    <row r="73" spans="1:7" x14ac:dyDescent="0.3">
      <c r="A73" s="131"/>
      <c r="B73" s="150"/>
      <c r="C73" s="129"/>
      <c r="D73" s="84"/>
      <c r="E73" s="146"/>
      <c r="F73" s="127"/>
    </row>
    <row r="74" spans="1:7" x14ac:dyDescent="0.3">
      <c r="A74" s="131" t="s">
        <v>30</v>
      </c>
      <c r="B74" s="57" t="s">
        <v>23</v>
      </c>
      <c r="C74" s="129" t="s">
        <v>4</v>
      </c>
      <c r="D74" s="84">
        <v>1000</v>
      </c>
      <c r="E74" s="146"/>
      <c r="F74" s="127">
        <f t="shared" ref="F74" si="4">D74*E74</f>
        <v>0</v>
      </c>
    </row>
    <row r="75" spans="1:7" x14ac:dyDescent="0.3">
      <c r="A75" s="131"/>
      <c r="B75" s="150"/>
      <c r="C75" s="129"/>
      <c r="D75" s="84"/>
      <c r="E75" s="146"/>
      <c r="F75" s="127"/>
    </row>
    <row r="76" spans="1:7" x14ac:dyDescent="0.3">
      <c r="A76" s="131" t="s">
        <v>32</v>
      </c>
      <c r="B76" s="57" t="s">
        <v>31</v>
      </c>
      <c r="C76" s="129" t="s">
        <v>4</v>
      </c>
      <c r="D76" s="84">
        <v>500</v>
      </c>
      <c r="E76" s="146"/>
      <c r="F76" s="127">
        <f t="shared" ref="F76" si="5">D76*E76</f>
        <v>0</v>
      </c>
    </row>
    <row r="77" spans="1:7" x14ac:dyDescent="0.3">
      <c r="A77" s="131"/>
      <c r="B77" s="150"/>
      <c r="C77" s="129"/>
      <c r="D77" s="84"/>
      <c r="E77" s="146"/>
      <c r="F77" s="127"/>
    </row>
    <row r="78" spans="1:7" x14ac:dyDescent="0.3">
      <c r="A78" s="131" t="s">
        <v>34</v>
      </c>
      <c r="B78" s="57" t="s">
        <v>105</v>
      </c>
      <c r="C78" s="129" t="s">
        <v>4</v>
      </c>
      <c r="D78" s="84">
        <v>150</v>
      </c>
      <c r="E78" s="146"/>
      <c r="F78" s="127">
        <f t="shared" ref="F78" si="6">D78*E78</f>
        <v>0</v>
      </c>
    </row>
    <row r="79" spans="1:7" x14ac:dyDescent="0.3">
      <c r="A79" s="131"/>
      <c r="B79" s="57"/>
      <c r="C79" s="129"/>
      <c r="D79" s="84"/>
      <c r="E79" s="146"/>
      <c r="F79" s="127"/>
    </row>
    <row r="80" spans="1:7" x14ac:dyDescent="0.3">
      <c r="A80" s="131" t="s">
        <v>36</v>
      </c>
      <c r="B80" s="57" t="s">
        <v>10</v>
      </c>
      <c r="C80" s="129" t="s">
        <v>4</v>
      </c>
      <c r="D80" s="84">
        <v>800</v>
      </c>
      <c r="E80" s="146"/>
      <c r="F80" s="127">
        <f t="shared" ref="F80" si="7">D80*E80</f>
        <v>0</v>
      </c>
    </row>
    <row r="81" spans="1:6" x14ac:dyDescent="0.3">
      <c r="A81" s="131"/>
      <c r="B81" s="150"/>
      <c r="C81" s="129"/>
      <c r="D81" s="84"/>
      <c r="E81" s="146"/>
      <c r="F81" s="127"/>
    </row>
    <row r="82" spans="1:6" x14ac:dyDescent="0.3">
      <c r="A82" s="131" t="s">
        <v>38</v>
      </c>
      <c r="B82" s="57" t="s">
        <v>116</v>
      </c>
      <c r="C82" s="129" t="s">
        <v>4</v>
      </c>
      <c r="D82" s="84">
        <v>2500</v>
      </c>
      <c r="E82" s="146"/>
      <c r="F82" s="127">
        <f t="shared" ref="F82" si="8">D82*E82</f>
        <v>0</v>
      </c>
    </row>
    <row r="83" spans="1:6" x14ac:dyDescent="0.3">
      <c r="A83" s="131"/>
      <c r="B83" s="134"/>
      <c r="C83" s="129"/>
      <c r="D83" s="84"/>
      <c r="E83" s="146"/>
      <c r="F83" s="127"/>
    </row>
    <row r="84" spans="1:6" s="126" customFormat="1" x14ac:dyDescent="0.3">
      <c r="A84" s="122"/>
      <c r="B84" s="123" t="s">
        <v>42</v>
      </c>
      <c r="C84" s="122"/>
      <c r="D84" s="124"/>
      <c r="E84" s="147"/>
      <c r="F84" s="125">
        <f>SUM(F86:F87)</f>
        <v>0</v>
      </c>
    </row>
    <row r="85" spans="1:6" x14ac:dyDescent="0.3">
      <c r="A85" s="82"/>
      <c r="B85" s="135"/>
      <c r="C85" s="84"/>
      <c r="D85" s="84"/>
      <c r="E85" s="146"/>
      <c r="F85" s="127"/>
    </row>
    <row r="86" spans="1:6" x14ac:dyDescent="0.3">
      <c r="A86" s="128">
        <v>1</v>
      </c>
      <c r="B86" s="136" t="s">
        <v>106</v>
      </c>
      <c r="C86" s="129" t="s">
        <v>47</v>
      </c>
      <c r="D86" s="84">
        <v>5000</v>
      </c>
      <c r="E86" s="146"/>
      <c r="F86" s="127">
        <f t="shared" ref="F86:F87" si="9">D86*E86</f>
        <v>0</v>
      </c>
    </row>
    <row r="87" spans="1:6" ht="14.5" thickBot="1" x14ac:dyDescent="0.35">
      <c r="A87" s="128">
        <v>2</v>
      </c>
      <c r="B87" s="136" t="s">
        <v>107</v>
      </c>
      <c r="C87" s="129" t="s">
        <v>47</v>
      </c>
      <c r="D87" s="84">
        <v>50</v>
      </c>
      <c r="E87" s="146"/>
      <c r="F87" s="127">
        <f t="shared" si="9"/>
        <v>0</v>
      </c>
    </row>
    <row r="88" spans="1:6" ht="16.5" customHeight="1" thickBot="1" x14ac:dyDescent="0.35">
      <c r="A88" s="142"/>
      <c r="B88" s="179" t="s">
        <v>87</v>
      </c>
      <c r="C88" s="180"/>
      <c r="D88" s="180"/>
      <c r="E88" s="181"/>
      <c r="F88" s="141">
        <f>F22+F35+F48+F84</f>
        <v>0</v>
      </c>
    </row>
    <row r="89" spans="1:6" x14ac:dyDescent="0.3">
      <c r="A89" s="137"/>
      <c r="B89" s="73"/>
      <c r="C89" s="74"/>
      <c r="D89" s="138"/>
      <c r="E89" s="139"/>
      <c r="F89" s="139"/>
    </row>
    <row r="90" spans="1:6" x14ac:dyDescent="0.3">
      <c r="A90" s="137"/>
      <c r="B90" s="73"/>
      <c r="C90" s="74"/>
      <c r="D90" s="138"/>
      <c r="E90" s="139"/>
      <c r="F90" s="139"/>
    </row>
    <row r="91" spans="1:6" x14ac:dyDescent="0.3">
      <c r="A91" s="137"/>
      <c r="B91" s="73"/>
      <c r="C91" s="74"/>
      <c r="D91" s="138"/>
      <c r="E91" s="139"/>
      <c r="F91" s="139"/>
    </row>
    <row r="92" spans="1:6" x14ac:dyDescent="0.3">
      <c r="A92" s="137"/>
      <c r="B92" s="73"/>
      <c r="C92" s="74"/>
      <c r="D92" s="138"/>
      <c r="E92" s="139"/>
      <c r="F92" s="139"/>
    </row>
    <row r="93" spans="1:6" x14ac:dyDescent="0.3">
      <c r="A93" s="137"/>
      <c r="B93" s="73"/>
      <c r="C93" s="74"/>
      <c r="D93" s="138"/>
      <c r="E93" s="139"/>
      <c r="F93" s="139"/>
    </row>
    <row r="94" spans="1:6" x14ac:dyDescent="0.3">
      <c r="A94" s="137"/>
      <c r="B94" s="73"/>
      <c r="C94" s="74"/>
      <c r="D94" s="138"/>
      <c r="E94" s="139"/>
      <c r="F94" s="139"/>
    </row>
    <row r="95" spans="1:6" x14ac:dyDescent="0.3">
      <c r="A95" s="137"/>
      <c r="B95" s="73"/>
      <c r="C95" s="74"/>
      <c r="D95" s="138"/>
      <c r="E95" s="139"/>
      <c r="F95" s="139"/>
    </row>
    <row r="96" spans="1:6" x14ac:dyDescent="0.3">
      <c r="A96" s="137"/>
      <c r="B96" s="73"/>
      <c r="C96" s="74"/>
      <c r="D96" s="138"/>
      <c r="E96" s="139"/>
      <c r="F96" s="139"/>
    </row>
    <row r="97" spans="1:6" x14ac:dyDescent="0.3">
      <c r="A97" s="137"/>
      <c r="B97" s="73"/>
      <c r="C97" s="74"/>
      <c r="D97" s="138"/>
      <c r="E97" s="139"/>
      <c r="F97" s="139"/>
    </row>
    <row r="98" spans="1:6" x14ac:dyDescent="0.3">
      <c r="A98" s="137"/>
      <c r="B98" s="73"/>
      <c r="C98" s="74"/>
      <c r="D98" s="138"/>
      <c r="E98" s="139"/>
      <c r="F98" s="139"/>
    </row>
    <row r="99" spans="1:6" x14ac:dyDescent="0.3">
      <c r="A99" s="137"/>
      <c r="B99" s="73"/>
      <c r="C99" s="74"/>
      <c r="D99" s="138"/>
      <c r="E99" s="139"/>
      <c r="F99" s="139"/>
    </row>
    <row r="100" spans="1:6" x14ac:dyDescent="0.3">
      <c r="A100" s="137"/>
      <c r="B100" s="73"/>
      <c r="C100" s="74"/>
      <c r="D100" s="138"/>
      <c r="E100" s="139"/>
      <c r="F100" s="139"/>
    </row>
    <row r="101" spans="1:6" x14ac:dyDescent="0.3">
      <c r="A101" s="137"/>
      <c r="B101" s="73"/>
      <c r="C101" s="74"/>
      <c r="D101" s="138"/>
      <c r="E101" s="139"/>
      <c r="F101" s="139"/>
    </row>
    <row r="102" spans="1:6" x14ac:dyDescent="0.3">
      <c r="A102" s="137"/>
      <c r="B102" s="73"/>
      <c r="C102" s="74"/>
      <c r="D102" s="138"/>
      <c r="E102" s="139"/>
      <c r="F102" s="139"/>
    </row>
    <row r="103" spans="1:6" x14ac:dyDescent="0.3">
      <c r="A103" s="137"/>
      <c r="B103" s="73"/>
      <c r="C103" s="74"/>
      <c r="D103" s="138"/>
      <c r="E103" s="139"/>
      <c r="F103" s="139"/>
    </row>
    <row r="104" spans="1:6" x14ac:dyDescent="0.3">
      <c r="A104" s="137"/>
      <c r="B104" s="73"/>
      <c r="C104" s="74"/>
      <c r="D104" s="138"/>
      <c r="E104" s="139"/>
      <c r="F104" s="139"/>
    </row>
    <row r="105" spans="1:6" x14ac:dyDescent="0.3">
      <c r="A105" s="137"/>
      <c r="B105" s="73"/>
      <c r="C105" s="74"/>
      <c r="D105" s="138"/>
      <c r="E105" s="139"/>
      <c r="F105" s="139"/>
    </row>
    <row r="106" spans="1:6" x14ac:dyDescent="0.3">
      <c r="A106" s="137"/>
      <c r="B106" s="73"/>
      <c r="C106" s="74"/>
      <c r="D106" s="138"/>
      <c r="E106" s="139"/>
      <c r="F106" s="139"/>
    </row>
    <row r="107" spans="1:6" x14ac:dyDescent="0.3">
      <c r="A107" s="137"/>
      <c r="B107" s="73"/>
      <c r="C107" s="74"/>
      <c r="D107" s="138"/>
      <c r="E107" s="139"/>
      <c r="F107" s="139"/>
    </row>
    <row r="108" spans="1:6" x14ac:dyDescent="0.3">
      <c r="A108" s="137"/>
      <c r="B108" s="73"/>
      <c r="C108" s="74"/>
      <c r="D108" s="138"/>
      <c r="E108" s="139"/>
      <c r="F108" s="139"/>
    </row>
    <row r="109" spans="1:6" x14ac:dyDescent="0.3">
      <c r="A109" s="137"/>
      <c r="B109" s="73"/>
      <c r="C109" s="74"/>
      <c r="D109" s="138"/>
      <c r="E109" s="139"/>
      <c r="F109" s="139"/>
    </row>
    <row r="110" spans="1:6" x14ac:dyDescent="0.3">
      <c r="A110" s="137"/>
      <c r="B110" s="73"/>
      <c r="C110" s="74"/>
      <c r="D110" s="138"/>
      <c r="E110" s="139"/>
      <c r="F110" s="139"/>
    </row>
    <row r="111" spans="1:6" x14ac:dyDescent="0.3">
      <c r="A111" s="137"/>
      <c r="B111" s="73"/>
      <c r="C111" s="74"/>
      <c r="D111" s="138"/>
      <c r="E111" s="139"/>
      <c r="F111" s="139"/>
    </row>
    <row r="112" spans="1:6" x14ac:dyDescent="0.3">
      <c r="A112" s="137"/>
      <c r="B112" s="73"/>
      <c r="C112" s="74"/>
      <c r="D112" s="138"/>
      <c r="E112" s="139"/>
      <c r="F112" s="139"/>
    </row>
    <row r="113" spans="1:6" x14ac:dyDescent="0.3">
      <c r="A113" s="137"/>
      <c r="B113" s="73"/>
      <c r="C113" s="74"/>
      <c r="D113" s="138"/>
      <c r="E113" s="139"/>
      <c r="F113" s="139"/>
    </row>
    <row r="114" spans="1:6" x14ac:dyDescent="0.3">
      <c r="A114" s="137"/>
      <c r="B114" s="73"/>
      <c r="C114" s="74"/>
      <c r="D114" s="138"/>
      <c r="E114" s="139"/>
      <c r="F114" s="139"/>
    </row>
    <row r="115" spans="1:6" x14ac:dyDescent="0.3">
      <c r="A115" s="137"/>
      <c r="B115" s="73"/>
      <c r="C115" s="74"/>
      <c r="D115" s="138"/>
      <c r="E115" s="139"/>
      <c r="F115" s="139"/>
    </row>
    <row r="116" spans="1:6" x14ac:dyDescent="0.3">
      <c r="A116" s="137"/>
      <c r="B116" s="73"/>
      <c r="C116" s="74"/>
      <c r="D116" s="138"/>
      <c r="E116" s="139"/>
      <c r="F116" s="139"/>
    </row>
    <row r="117" spans="1:6" x14ac:dyDescent="0.3">
      <c r="A117" s="137"/>
      <c r="B117" s="73"/>
      <c r="C117" s="74"/>
      <c r="D117" s="138"/>
      <c r="E117" s="139"/>
      <c r="F117" s="139"/>
    </row>
    <row r="118" spans="1:6" x14ac:dyDescent="0.3">
      <c r="A118" s="137"/>
      <c r="B118" s="73"/>
      <c r="C118" s="74"/>
      <c r="D118" s="138"/>
      <c r="E118" s="139"/>
      <c r="F118" s="139"/>
    </row>
    <row r="119" spans="1:6" x14ac:dyDescent="0.3">
      <c r="A119" s="137"/>
      <c r="B119" s="73"/>
      <c r="C119" s="74"/>
      <c r="D119" s="138"/>
      <c r="E119" s="139"/>
      <c r="F119" s="139"/>
    </row>
    <row r="120" spans="1:6" x14ac:dyDescent="0.3">
      <c r="A120" s="137"/>
      <c r="B120" s="73"/>
      <c r="C120" s="74"/>
      <c r="D120" s="138"/>
      <c r="E120" s="139"/>
      <c r="F120" s="139"/>
    </row>
    <row r="121" spans="1:6" x14ac:dyDescent="0.3">
      <c r="A121" s="137"/>
      <c r="B121" s="73"/>
      <c r="C121" s="74"/>
      <c r="D121" s="138"/>
      <c r="E121" s="139"/>
      <c r="F121" s="139"/>
    </row>
    <row r="122" spans="1:6" x14ac:dyDescent="0.3">
      <c r="A122" s="137"/>
      <c r="B122" s="73"/>
      <c r="C122" s="74"/>
      <c r="D122" s="138"/>
      <c r="E122" s="139"/>
      <c r="F122" s="139"/>
    </row>
    <row r="123" spans="1:6" x14ac:dyDescent="0.3">
      <c r="A123" s="137"/>
      <c r="B123" s="73"/>
      <c r="C123" s="74"/>
      <c r="D123" s="138"/>
      <c r="E123" s="139"/>
      <c r="F123" s="139"/>
    </row>
    <row r="124" spans="1:6" x14ac:dyDescent="0.3">
      <c r="A124" s="137"/>
      <c r="B124" s="73"/>
      <c r="C124" s="74"/>
      <c r="D124" s="138"/>
      <c r="E124" s="139"/>
      <c r="F124" s="139"/>
    </row>
    <row r="125" spans="1:6" x14ac:dyDescent="0.3">
      <c r="A125" s="137"/>
      <c r="B125" s="73"/>
      <c r="C125" s="74"/>
      <c r="D125" s="138"/>
      <c r="E125" s="139"/>
      <c r="F125" s="139"/>
    </row>
    <row r="126" spans="1:6" x14ac:dyDescent="0.3">
      <c r="A126" s="137"/>
      <c r="B126" s="73"/>
      <c r="C126" s="74"/>
      <c r="D126" s="138"/>
      <c r="E126" s="139"/>
      <c r="F126" s="139"/>
    </row>
    <row r="127" spans="1:6" x14ac:dyDescent="0.3">
      <c r="A127" s="137"/>
      <c r="B127" s="73"/>
      <c r="C127" s="74"/>
      <c r="D127" s="138"/>
      <c r="E127" s="139"/>
      <c r="F127" s="139"/>
    </row>
    <row r="128" spans="1:6" x14ac:dyDescent="0.3">
      <c r="A128" s="137"/>
      <c r="B128" s="73"/>
      <c r="C128" s="74"/>
      <c r="D128" s="138"/>
      <c r="E128" s="139"/>
      <c r="F128" s="139"/>
    </row>
    <row r="129" spans="1:6" x14ac:dyDescent="0.3">
      <c r="A129" s="137"/>
      <c r="B129" s="73"/>
      <c r="C129" s="74"/>
      <c r="D129" s="138"/>
      <c r="E129" s="139"/>
      <c r="F129" s="139"/>
    </row>
    <row r="130" spans="1:6" x14ac:dyDescent="0.3">
      <c r="A130" s="137"/>
      <c r="B130" s="73"/>
      <c r="C130" s="74"/>
      <c r="D130" s="138"/>
      <c r="E130" s="139"/>
      <c r="F130" s="139"/>
    </row>
    <row r="131" spans="1:6" x14ac:dyDescent="0.3">
      <c r="A131" s="137"/>
      <c r="B131" s="73"/>
      <c r="C131" s="74"/>
      <c r="D131" s="138"/>
      <c r="E131" s="139"/>
      <c r="F131" s="139"/>
    </row>
    <row r="132" spans="1:6" x14ac:dyDescent="0.3">
      <c r="A132" s="137"/>
      <c r="B132" s="73"/>
      <c r="C132" s="74"/>
      <c r="D132" s="138"/>
      <c r="E132" s="139"/>
      <c r="F132" s="139"/>
    </row>
    <row r="133" spans="1:6" x14ac:dyDescent="0.3">
      <c r="A133" s="137"/>
      <c r="B133" s="73"/>
      <c r="C133" s="74"/>
      <c r="D133" s="138"/>
      <c r="E133" s="139"/>
      <c r="F133" s="139"/>
    </row>
    <row r="134" spans="1:6" x14ac:dyDescent="0.3">
      <c r="A134" s="137"/>
      <c r="B134" s="73"/>
      <c r="C134" s="74"/>
      <c r="D134" s="138"/>
      <c r="E134" s="139"/>
      <c r="F134" s="139"/>
    </row>
    <row r="135" spans="1:6" x14ac:dyDescent="0.3">
      <c r="A135" s="137"/>
      <c r="B135" s="73"/>
      <c r="C135" s="74"/>
      <c r="D135" s="138"/>
      <c r="E135" s="139"/>
      <c r="F135" s="139"/>
    </row>
    <row r="136" spans="1:6" x14ac:dyDescent="0.3">
      <c r="A136" s="137"/>
      <c r="B136" s="73"/>
      <c r="C136" s="74"/>
      <c r="D136" s="138"/>
      <c r="E136" s="139"/>
      <c r="F136" s="139"/>
    </row>
    <row r="137" spans="1:6" x14ac:dyDescent="0.3">
      <c r="A137" s="137"/>
      <c r="B137" s="73"/>
      <c r="C137" s="74"/>
      <c r="D137" s="138"/>
      <c r="E137" s="139"/>
      <c r="F137" s="139"/>
    </row>
    <row r="138" spans="1:6" x14ac:dyDescent="0.3">
      <c r="A138" s="137"/>
      <c r="B138" s="73"/>
      <c r="C138" s="74"/>
      <c r="D138" s="138"/>
      <c r="E138" s="139"/>
      <c r="F138" s="139"/>
    </row>
    <row r="139" spans="1:6" x14ac:dyDescent="0.3">
      <c r="A139" s="137"/>
      <c r="B139" s="73"/>
      <c r="C139" s="74"/>
      <c r="D139" s="138"/>
      <c r="E139" s="139"/>
      <c r="F139" s="139"/>
    </row>
    <row r="140" spans="1:6" x14ac:dyDescent="0.3">
      <c r="A140" s="137"/>
      <c r="B140" s="73"/>
      <c r="C140" s="74"/>
      <c r="D140" s="138"/>
      <c r="E140" s="139"/>
      <c r="F140" s="139"/>
    </row>
    <row r="141" spans="1:6" x14ac:dyDescent="0.3">
      <c r="A141" s="137"/>
      <c r="B141" s="73"/>
      <c r="C141" s="74"/>
      <c r="D141" s="138"/>
      <c r="E141" s="139"/>
      <c r="F141" s="139"/>
    </row>
    <row r="142" spans="1:6" x14ac:dyDescent="0.3">
      <c r="A142" s="137"/>
      <c r="B142" s="73"/>
      <c r="C142" s="74"/>
      <c r="D142" s="138"/>
      <c r="E142" s="139"/>
      <c r="F142" s="139"/>
    </row>
    <row r="143" spans="1:6" x14ac:dyDescent="0.3">
      <c r="A143" s="137"/>
      <c r="B143" s="73"/>
      <c r="C143" s="74"/>
      <c r="D143" s="138"/>
      <c r="E143" s="139"/>
      <c r="F143" s="139"/>
    </row>
    <row r="144" spans="1:6" x14ac:dyDescent="0.3">
      <c r="A144" s="137"/>
      <c r="B144" s="73"/>
      <c r="C144" s="74"/>
      <c r="D144" s="138"/>
      <c r="E144" s="139"/>
      <c r="F144" s="139"/>
    </row>
    <row r="145" spans="1:6" x14ac:dyDescent="0.3">
      <c r="A145" s="137"/>
      <c r="B145" s="73"/>
      <c r="C145" s="74"/>
      <c r="D145" s="138"/>
      <c r="E145" s="139"/>
      <c r="F145" s="139"/>
    </row>
    <row r="146" spans="1:6" x14ac:dyDescent="0.3">
      <c r="A146" s="137"/>
      <c r="B146" s="73"/>
      <c r="C146" s="74"/>
      <c r="D146" s="138"/>
      <c r="E146" s="139"/>
      <c r="F146" s="139"/>
    </row>
    <row r="147" spans="1:6" x14ac:dyDescent="0.3">
      <c r="A147" s="137"/>
      <c r="B147" s="73"/>
      <c r="C147" s="74"/>
      <c r="D147" s="138"/>
      <c r="E147" s="139"/>
      <c r="F147" s="139"/>
    </row>
    <row r="148" spans="1:6" x14ac:dyDescent="0.3">
      <c r="A148" s="137"/>
      <c r="B148" s="73"/>
      <c r="C148" s="74"/>
      <c r="D148" s="138"/>
      <c r="E148" s="139"/>
      <c r="F148" s="139"/>
    </row>
    <row r="149" spans="1:6" x14ac:dyDescent="0.3">
      <c r="A149" s="137"/>
      <c r="B149" s="73"/>
      <c r="C149" s="74"/>
      <c r="D149" s="138"/>
      <c r="E149" s="139"/>
      <c r="F149" s="139"/>
    </row>
    <row r="150" spans="1:6" x14ac:dyDescent="0.3">
      <c r="A150" s="137"/>
      <c r="B150" s="73"/>
      <c r="C150" s="74"/>
      <c r="D150" s="138"/>
      <c r="E150" s="139"/>
      <c r="F150" s="139"/>
    </row>
    <row r="151" spans="1:6" x14ac:dyDescent="0.3">
      <c r="A151" s="137"/>
      <c r="B151" s="73"/>
      <c r="C151" s="74"/>
      <c r="D151" s="138"/>
      <c r="E151" s="139"/>
      <c r="F151" s="139"/>
    </row>
    <row r="152" spans="1:6" x14ac:dyDescent="0.3">
      <c r="A152" s="137"/>
      <c r="B152" s="73"/>
      <c r="C152" s="74"/>
      <c r="D152" s="138"/>
      <c r="E152" s="139"/>
      <c r="F152" s="139"/>
    </row>
    <row r="153" spans="1:6" x14ac:dyDescent="0.3">
      <c r="A153" s="137"/>
      <c r="B153" s="73"/>
      <c r="C153" s="74"/>
      <c r="D153" s="138"/>
      <c r="E153" s="139"/>
      <c r="F153" s="139"/>
    </row>
    <row r="154" spans="1:6" x14ac:dyDescent="0.3">
      <c r="A154" s="137"/>
      <c r="B154" s="73"/>
      <c r="C154" s="74"/>
      <c r="D154" s="138"/>
      <c r="E154" s="139"/>
      <c r="F154" s="139"/>
    </row>
    <row r="155" spans="1:6" x14ac:dyDescent="0.3">
      <c r="A155" s="137"/>
      <c r="B155" s="73"/>
      <c r="C155" s="74"/>
      <c r="D155" s="138"/>
      <c r="E155" s="139"/>
      <c r="F155" s="139"/>
    </row>
    <row r="156" spans="1:6" x14ac:dyDescent="0.3">
      <c r="A156" s="137"/>
      <c r="B156" s="73"/>
      <c r="C156" s="74"/>
      <c r="D156" s="138"/>
      <c r="E156" s="139"/>
      <c r="F156" s="139"/>
    </row>
    <row r="157" spans="1:6" x14ac:dyDescent="0.3">
      <c r="A157" s="137"/>
      <c r="B157" s="73"/>
      <c r="C157" s="74"/>
      <c r="D157" s="138"/>
      <c r="E157" s="139"/>
      <c r="F157" s="139"/>
    </row>
    <row r="158" spans="1:6" x14ac:dyDescent="0.3">
      <c r="A158" s="137"/>
      <c r="B158" s="73"/>
      <c r="C158" s="74"/>
      <c r="D158" s="138"/>
      <c r="E158" s="139"/>
      <c r="F158" s="139"/>
    </row>
    <row r="159" spans="1:6" x14ac:dyDescent="0.3">
      <c r="A159" s="137"/>
      <c r="B159" s="73"/>
      <c r="C159" s="74"/>
      <c r="D159" s="138"/>
      <c r="E159" s="139"/>
      <c r="F159" s="139"/>
    </row>
    <row r="160" spans="1:6" x14ac:dyDescent="0.3">
      <c r="A160" s="137"/>
      <c r="B160" s="73"/>
      <c r="C160" s="74"/>
      <c r="D160" s="138"/>
      <c r="E160" s="139"/>
      <c r="F160" s="139"/>
    </row>
    <row r="161" spans="1:6" x14ac:dyDescent="0.3">
      <c r="A161" s="137"/>
      <c r="B161" s="73"/>
      <c r="C161" s="74"/>
      <c r="D161" s="138"/>
      <c r="E161" s="139"/>
      <c r="F161" s="139"/>
    </row>
    <row r="162" spans="1:6" x14ac:dyDescent="0.3">
      <c r="A162" s="137"/>
      <c r="B162" s="73"/>
      <c r="C162" s="74"/>
      <c r="D162" s="138"/>
      <c r="E162" s="139"/>
      <c r="F162" s="139"/>
    </row>
    <row r="163" spans="1:6" x14ac:dyDescent="0.3">
      <c r="A163" s="137"/>
      <c r="B163" s="73"/>
      <c r="C163" s="74"/>
      <c r="D163" s="138"/>
      <c r="E163" s="139"/>
      <c r="F163" s="139"/>
    </row>
    <row r="164" spans="1:6" x14ac:dyDescent="0.3">
      <c r="A164" s="137"/>
      <c r="B164" s="73"/>
      <c r="C164" s="74"/>
      <c r="D164" s="138"/>
      <c r="E164" s="139"/>
      <c r="F164" s="139"/>
    </row>
    <row r="165" spans="1:6" x14ac:dyDescent="0.3">
      <c r="A165" s="137"/>
      <c r="B165" s="73"/>
      <c r="C165" s="74"/>
      <c r="D165" s="138"/>
      <c r="E165" s="139"/>
      <c r="F165" s="139"/>
    </row>
    <row r="166" spans="1:6" x14ac:dyDescent="0.3">
      <c r="A166" s="137"/>
      <c r="B166" s="73"/>
      <c r="C166" s="74"/>
      <c r="D166" s="138"/>
      <c r="E166" s="139"/>
      <c r="F166" s="139"/>
    </row>
    <row r="167" spans="1:6" x14ac:dyDescent="0.3">
      <c r="A167" s="137"/>
      <c r="B167" s="73"/>
      <c r="C167" s="74"/>
      <c r="D167" s="138"/>
      <c r="E167" s="139"/>
      <c r="F167" s="139"/>
    </row>
    <row r="168" spans="1:6" x14ac:dyDescent="0.3">
      <c r="A168" s="137"/>
      <c r="B168" s="73"/>
      <c r="C168" s="74"/>
      <c r="D168" s="138"/>
      <c r="E168" s="139"/>
      <c r="F168" s="139"/>
    </row>
    <row r="169" spans="1:6" x14ac:dyDescent="0.3">
      <c r="A169" s="137"/>
      <c r="B169" s="73"/>
      <c r="C169" s="74"/>
      <c r="D169" s="138"/>
      <c r="E169" s="139"/>
      <c r="F169" s="139"/>
    </row>
    <row r="170" spans="1:6" x14ac:dyDescent="0.3">
      <c r="A170" s="137"/>
      <c r="B170" s="73"/>
      <c r="C170" s="74"/>
      <c r="D170" s="138"/>
      <c r="E170" s="139"/>
      <c r="F170" s="139"/>
    </row>
    <row r="171" spans="1:6" x14ac:dyDescent="0.3">
      <c r="A171" s="137"/>
      <c r="B171" s="73"/>
      <c r="C171" s="74"/>
      <c r="D171" s="138"/>
      <c r="E171" s="139"/>
      <c r="F171" s="139"/>
    </row>
    <row r="172" spans="1:6" x14ac:dyDescent="0.3">
      <c r="A172" s="137"/>
      <c r="B172" s="73"/>
      <c r="C172" s="74"/>
      <c r="D172" s="138"/>
      <c r="E172" s="139"/>
      <c r="F172" s="139"/>
    </row>
    <row r="173" spans="1:6" x14ac:dyDescent="0.3">
      <c r="A173" s="137"/>
      <c r="B173" s="73"/>
      <c r="C173" s="74"/>
      <c r="D173" s="138"/>
      <c r="E173" s="139"/>
      <c r="F173" s="139"/>
    </row>
    <row r="174" spans="1:6" x14ac:dyDescent="0.3">
      <c r="A174" s="137"/>
      <c r="B174" s="73"/>
      <c r="C174" s="74"/>
      <c r="D174" s="138"/>
      <c r="E174" s="139"/>
      <c r="F174" s="139"/>
    </row>
    <row r="175" spans="1:6" x14ac:dyDescent="0.3">
      <c r="A175" s="137"/>
      <c r="B175" s="73"/>
      <c r="C175" s="74"/>
      <c r="D175" s="138"/>
      <c r="E175" s="139"/>
      <c r="F175" s="139"/>
    </row>
    <row r="176" spans="1:6" x14ac:dyDescent="0.3">
      <c r="A176" s="137"/>
      <c r="B176" s="73"/>
      <c r="C176" s="74"/>
      <c r="D176" s="138"/>
      <c r="E176" s="139"/>
      <c r="F176" s="139"/>
    </row>
    <row r="177" spans="1:6" x14ac:dyDescent="0.3">
      <c r="A177" s="137"/>
      <c r="B177" s="73"/>
      <c r="C177" s="74"/>
      <c r="D177" s="138"/>
      <c r="E177" s="139"/>
      <c r="F177" s="139"/>
    </row>
    <row r="178" spans="1:6" x14ac:dyDescent="0.3">
      <c r="A178" s="137"/>
      <c r="B178" s="73"/>
      <c r="C178" s="74"/>
      <c r="D178" s="138"/>
      <c r="E178" s="139"/>
      <c r="F178" s="139"/>
    </row>
    <row r="179" spans="1:6" x14ac:dyDescent="0.3">
      <c r="A179" s="137"/>
      <c r="B179" s="73"/>
      <c r="C179" s="74"/>
      <c r="D179" s="138"/>
      <c r="E179" s="139"/>
      <c r="F179" s="139"/>
    </row>
    <row r="180" spans="1:6" x14ac:dyDescent="0.3">
      <c r="A180" s="137"/>
      <c r="B180" s="73"/>
      <c r="C180" s="74"/>
      <c r="D180" s="138"/>
      <c r="E180" s="139"/>
      <c r="F180" s="139"/>
    </row>
    <row r="181" spans="1:6" x14ac:dyDescent="0.3">
      <c r="A181" s="137"/>
      <c r="B181" s="73"/>
      <c r="C181" s="74"/>
      <c r="D181" s="138"/>
      <c r="E181" s="139"/>
      <c r="F181" s="139"/>
    </row>
    <row r="182" spans="1:6" x14ac:dyDescent="0.3">
      <c r="A182" s="137"/>
      <c r="B182" s="73"/>
      <c r="C182" s="74"/>
      <c r="D182" s="138"/>
      <c r="E182" s="139"/>
      <c r="F182" s="139"/>
    </row>
    <row r="183" spans="1:6" x14ac:dyDescent="0.3">
      <c r="A183" s="137"/>
      <c r="B183" s="73"/>
      <c r="C183" s="74"/>
      <c r="D183" s="138"/>
      <c r="E183" s="139"/>
      <c r="F183" s="139"/>
    </row>
    <row r="184" spans="1:6" x14ac:dyDescent="0.3">
      <c r="A184" s="137"/>
      <c r="B184" s="73"/>
      <c r="C184" s="74"/>
      <c r="D184" s="138"/>
      <c r="E184" s="139"/>
      <c r="F184" s="139"/>
    </row>
    <row r="185" spans="1:6" x14ac:dyDescent="0.3">
      <c r="A185" s="137"/>
      <c r="B185" s="73"/>
      <c r="C185" s="74"/>
      <c r="D185" s="138"/>
      <c r="E185" s="139"/>
      <c r="F185" s="139"/>
    </row>
    <row r="186" spans="1:6" x14ac:dyDescent="0.3">
      <c r="A186" s="137"/>
      <c r="B186" s="73"/>
      <c r="C186" s="74"/>
      <c r="D186" s="138"/>
      <c r="E186" s="139"/>
      <c r="F186" s="139"/>
    </row>
    <row r="187" spans="1:6" x14ac:dyDescent="0.3">
      <c r="A187" s="137"/>
      <c r="B187" s="73"/>
      <c r="C187" s="74"/>
      <c r="D187" s="138"/>
      <c r="E187" s="139"/>
      <c r="F187" s="139"/>
    </row>
    <row r="188" spans="1:6" x14ac:dyDescent="0.3">
      <c r="A188" s="137"/>
      <c r="B188" s="73"/>
      <c r="C188" s="74"/>
      <c r="D188" s="138"/>
      <c r="E188" s="139"/>
      <c r="F188" s="139"/>
    </row>
    <row r="189" spans="1:6" x14ac:dyDescent="0.3">
      <c r="A189" s="137"/>
      <c r="B189" s="73"/>
      <c r="C189" s="74"/>
      <c r="D189" s="138"/>
      <c r="E189" s="139"/>
      <c r="F189" s="139"/>
    </row>
    <row r="190" spans="1:6" x14ac:dyDescent="0.3">
      <c r="A190" s="137"/>
      <c r="B190" s="73"/>
      <c r="C190" s="74"/>
      <c r="D190" s="138"/>
      <c r="E190" s="139"/>
      <c r="F190" s="139"/>
    </row>
    <row r="191" spans="1:6" x14ac:dyDescent="0.3">
      <c r="A191" s="137"/>
      <c r="B191" s="73"/>
      <c r="C191" s="74"/>
      <c r="D191" s="138"/>
      <c r="E191" s="139"/>
      <c r="F191" s="139"/>
    </row>
    <row r="192" spans="1:6" x14ac:dyDescent="0.3">
      <c r="A192" s="137"/>
      <c r="B192" s="73"/>
      <c r="C192" s="74"/>
      <c r="D192" s="138"/>
      <c r="E192" s="139"/>
      <c r="F192" s="139"/>
    </row>
    <row r="193" spans="1:6" x14ac:dyDescent="0.3">
      <c r="A193" s="137"/>
      <c r="B193" s="73"/>
      <c r="C193" s="74"/>
      <c r="D193" s="138"/>
      <c r="E193" s="139"/>
      <c r="F193" s="139"/>
    </row>
    <row r="194" spans="1:6" x14ac:dyDescent="0.3">
      <c r="A194" s="137"/>
      <c r="B194" s="73"/>
      <c r="C194" s="74"/>
      <c r="D194" s="138"/>
      <c r="E194" s="139"/>
      <c r="F194" s="139"/>
    </row>
    <row r="195" spans="1:6" x14ac:dyDescent="0.3">
      <c r="A195" s="137"/>
      <c r="B195" s="73"/>
      <c r="C195" s="74"/>
      <c r="D195" s="138"/>
      <c r="E195" s="139"/>
      <c r="F195" s="139"/>
    </row>
    <row r="196" spans="1:6" x14ac:dyDescent="0.3">
      <c r="A196" s="137"/>
      <c r="B196" s="73"/>
      <c r="C196" s="74"/>
      <c r="D196" s="138"/>
      <c r="E196" s="139"/>
      <c r="F196" s="139"/>
    </row>
    <row r="197" spans="1:6" x14ac:dyDescent="0.3">
      <c r="A197" s="137"/>
      <c r="B197" s="73"/>
      <c r="C197" s="74"/>
      <c r="D197" s="138"/>
      <c r="E197" s="139"/>
      <c r="F197" s="139"/>
    </row>
    <row r="198" spans="1:6" x14ac:dyDescent="0.3">
      <c r="A198" s="137"/>
      <c r="B198" s="73"/>
      <c r="C198" s="74"/>
      <c r="D198" s="138"/>
      <c r="E198" s="139"/>
      <c r="F198" s="139"/>
    </row>
    <row r="199" spans="1:6" x14ac:dyDescent="0.3">
      <c r="A199" s="137"/>
      <c r="B199" s="73"/>
      <c r="C199" s="74"/>
      <c r="D199" s="138"/>
      <c r="E199" s="139"/>
      <c r="F199" s="139"/>
    </row>
    <row r="200" spans="1:6" x14ac:dyDescent="0.3">
      <c r="A200" s="137"/>
      <c r="B200" s="73"/>
      <c r="C200" s="74"/>
      <c r="D200" s="138"/>
      <c r="E200" s="139"/>
      <c r="F200" s="139"/>
    </row>
    <row r="201" spans="1:6" x14ac:dyDescent="0.3">
      <c r="A201" s="137"/>
      <c r="B201" s="73"/>
      <c r="C201" s="74"/>
      <c r="D201" s="138"/>
      <c r="E201" s="139"/>
      <c r="F201" s="139"/>
    </row>
    <row r="202" spans="1:6" x14ac:dyDescent="0.3">
      <c r="A202" s="137"/>
      <c r="B202" s="73"/>
      <c r="C202" s="74"/>
      <c r="D202" s="138"/>
      <c r="E202" s="139"/>
      <c r="F202" s="139"/>
    </row>
    <row r="203" spans="1:6" x14ac:dyDescent="0.3">
      <c r="A203" s="137"/>
      <c r="B203" s="73"/>
      <c r="C203" s="74"/>
      <c r="D203" s="138"/>
      <c r="E203" s="139"/>
      <c r="F203" s="139"/>
    </row>
    <row r="204" spans="1:6" x14ac:dyDescent="0.3">
      <c r="A204" s="137"/>
      <c r="B204" s="73"/>
      <c r="C204" s="74"/>
      <c r="D204" s="138"/>
      <c r="E204" s="139"/>
      <c r="F204" s="139"/>
    </row>
    <row r="205" spans="1:6" x14ac:dyDescent="0.3">
      <c r="A205" s="137"/>
      <c r="B205" s="73"/>
      <c r="C205" s="74"/>
      <c r="D205" s="138"/>
      <c r="E205" s="139"/>
      <c r="F205" s="139"/>
    </row>
    <row r="206" spans="1:6" x14ac:dyDescent="0.3">
      <c r="A206" s="137"/>
      <c r="B206" s="73"/>
      <c r="C206" s="74"/>
      <c r="D206" s="138"/>
      <c r="E206" s="139"/>
      <c r="F206" s="139"/>
    </row>
    <row r="207" spans="1:6" x14ac:dyDescent="0.3">
      <c r="A207" s="137"/>
      <c r="B207" s="73"/>
      <c r="C207" s="74"/>
      <c r="D207" s="138"/>
      <c r="E207" s="139"/>
      <c r="F207" s="139"/>
    </row>
    <row r="208" spans="1:6" x14ac:dyDescent="0.3">
      <c r="A208" s="137"/>
      <c r="B208" s="73"/>
      <c r="C208" s="74"/>
      <c r="D208" s="138"/>
      <c r="E208" s="139"/>
      <c r="F208" s="139"/>
    </row>
    <row r="209" spans="1:6" x14ac:dyDescent="0.3">
      <c r="A209" s="137"/>
      <c r="B209" s="73"/>
      <c r="C209" s="74"/>
      <c r="D209" s="138"/>
      <c r="E209" s="139"/>
      <c r="F209" s="139"/>
    </row>
    <row r="210" spans="1:6" x14ac:dyDescent="0.3">
      <c r="A210" s="137"/>
      <c r="B210" s="73"/>
      <c r="C210" s="74"/>
      <c r="D210" s="138"/>
      <c r="E210" s="139"/>
      <c r="F210" s="139"/>
    </row>
    <row r="211" spans="1:6" x14ac:dyDescent="0.3">
      <c r="A211" s="137"/>
      <c r="B211" s="73"/>
      <c r="C211" s="74"/>
      <c r="D211" s="138"/>
      <c r="E211" s="139"/>
      <c r="F211" s="139"/>
    </row>
    <row r="212" spans="1:6" x14ac:dyDescent="0.3">
      <c r="A212" s="137"/>
      <c r="B212" s="73"/>
      <c r="C212" s="74"/>
      <c r="D212" s="138"/>
      <c r="E212" s="139"/>
      <c r="F212" s="139"/>
    </row>
    <row r="213" spans="1:6" x14ac:dyDescent="0.3">
      <c r="A213" s="137"/>
      <c r="B213" s="73"/>
      <c r="C213" s="74"/>
      <c r="D213" s="138"/>
      <c r="E213" s="139"/>
      <c r="F213" s="139"/>
    </row>
    <row r="214" spans="1:6" x14ac:dyDescent="0.3">
      <c r="A214" s="137"/>
      <c r="B214" s="73"/>
      <c r="C214" s="74"/>
      <c r="D214" s="138"/>
      <c r="E214" s="139"/>
      <c r="F214" s="139"/>
    </row>
    <row r="215" spans="1:6" x14ac:dyDescent="0.3">
      <c r="A215" s="137"/>
      <c r="B215" s="73"/>
      <c r="C215" s="74"/>
      <c r="D215" s="138"/>
      <c r="E215" s="139"/>
      <c r="F215" s="139"/>
    </row>
    <row r="216" spans="1:6" x14ac:dyDescent="0.3">
      <c r="A216" s="137"/>
      <c r="B216" s="73"/>
      <c r="C216" s="74"/>
      <c r="D216" s="138"/>
      <c r="E216" s="139"/>
      <c r="F216" s="139"/>
    </row>
    <row r="217" spans="1:6" x14ac:dyDescent="0.3">
      <c r="A217" s="137"/>
      <c r="B217" s="73"/>
      <c r="C217" s="74"/>
      <c r="D217" s="138"/>
      <c r="E217" s="139"/>
      <c r="F217" s="139"/>
    </row>
    <row r="218" spans="1:6" x14ac:dyDescent="0.3">
      <c r="A218" s="137"/>
      <c r="B218" s="73"/>
      <c r="C218" s="74"/>
      <c r="D218" s="138"/>
      <c r="E218" s="139"/>
      <c r="F218" s="139"/>
    </row>
    <row r="219" spans="1:6" x14ac:dyDescent="0.3">
      <c r="A219" s="137"/>
      <c r="B219" s="73"/>
      <c r="C219" s="74"/>
      <c r="D219" s="138"/>
      <c r="E219" s="139"/>
      <c r="F219" s="139"/>
    </row>
    <row r="220" spans="1:6" x14ac:dyDescent="0.3">
      <c r="A220" s="137"/>
      <c r="B220" s="73"/>
      <c r="C220" s="74"/>
      <c r="D220" s="138"/>
      <c r="E220" s="139"/>
      <c r="F220" s="139"/>
    </row>
    <row r="221" spans="1:6" x14ac:dyDescent="0.3">
      <c r="A221" s="137"/>
      <c r="B221" s="73"/>
      <c r="C221" s="74"/>
      <c r="D221" s="138"/>
      <c r="E221" s="139"/>
      <c r="F221" s="139"/>
    </row>
    <row r="222" spans="1:6" x14ac:dyDescent="0.3">
      <c r="A222" s="137"/>
      <c r="B222" s="73"/>
      <c r="C222" s="74"/>
      <c r="D222" s="138"/>
      <c r="E222" s="139"/>
      <c r="F222" s="139"/>
    </row>
    <row r="223" spans="1:6" x14ac:dyDescent="0.3">
      <c r="A223" s="137"/>
      <c r="B223" s="73"/>
      <c r="C223" s="74"/>
      <c r="D223" s="138"/>
      <c r="E223" s="139"/>
      <c r="F223" s="139"/>
    </row>
    <row r="224" spans="1:6" x14ac:dyDescent="0.3">
      <c r="A224" s="137"/>
      <c r="B224" s="73"/>
      <c r="C224" s="74"/>
      <c r="D224" s="138"/>
      <c r="E224" s="139"/>
      <c r="F224" s="139"/>
    </row>
    <row r="225" spans="1:6" x14ac:dyDescent="0.3">
      <c r="A225" s="137"/>
      <c r="B225" s="73"/>
      <c r="C225" s="74"/>
      <c r="D225" s="138"/>
      <c r="E225" s="139"/>
      <c r="F225" s="139"/>
    </row>
    <row r="226" spans="1:6" x14ac:dyDescent="0.3">
      <c r="A226" s="137"/>
      <c r="B226" s="73"/>
      <c r="C226" s="74"/>
      <c r="D226" s="138"/>
      <c r="E226" s="139"/>
      <c r="F226" s="139"/>
    </row>
    <row r="227" spans="1:6" x14ac:dyDescent="0.3">
      <c r="A227" s="137"/>
      <c r="B227" s="73"/>
      <c r="C227" s="74"/>
      <c r="D227" s="138"/>
      <c r="E227" s="139"/>
      <c r="F227" s="139"/>
    </row>
    <row r="228" spans="1:6" x14ac:dyDescent="0.3">
      <c r="A228" s="137"/>
      <c r="B228" s="73"/>
      <c r="C228" s="74"/>
      <c r="D228" s="138"/>
      <c r="E228" s="139"/>
      <c r="F228" s="139"/>
    </row>
    <row r="229" spans="1:6" x14ac:dyDescent="0.3">
      <c r="A229" s="137"/>
      <c r="B229" s="73"/>
      <c r="C229" s="74"/>
      <c r="D229" s="138"/>
      <c r="E229" s="139"/>
      <c r="F229" s="139"/>
    </row>
    <row r="230" spans="1:6" x14ac:dyDescent="0.3">
      <c r="A230" s="137"/>
      <c r="B230" s="73"/>
      <c r="C230" s="74"/>
      <c r="D230" s="138"/>
      <c r="E230" s="139"/>
      <c r="F230" s="139"/>
    </row>
    <row r="231" spans="1:6" x14ac:dyDescent="0.3">
      <c r="A231" s="137"/>
      <c r="B231" s="73"/>
      <c r="C231" s="74"/>
      <c r="D231" s="138"/>
      <c r="E231" s="139"/>
      <c r="F231" s="139"/>
    </row>
    <row r="232" spans="1:6" x14ac:dyDescent="0.3">
      <c r="A232" s="137"/>
      <c r="B232" s="73"/>
      <c r="C232" s="74"/>
      <c r="D232" s="138"/>
      <c r="E232" s="139"/>
      <c r="F232" s="139"/>
    </row>
    <row r="233" spans="1:6" x14ac:dyDescent="0.3">
      <c r="A233" s="137"/>
      <c r="B233" s="73"/>
      <c r="C233" s="74"/>
      <c r="D233" s="138"/>
      <c r="E233" s="139"/>
      <c r="F233" s="139"/>
    </row>
    <row r="234" spans="1:6" x14ac:dyDescent="0.3">
      <c r="A234" s="137"/>
      <c r="B234" s="73"/>
      <c r="C234" s="74"/>
      <c r="D234" s="138"/>
      <c r="E234" s="139"/>
      <c r="F234" s="139"/>
    </row>
    <row r="235" spans="1:6" x14ac:dyDescent="0.3">
      <c r="A235" s="137"/>
      <c r="B235" s="73"/>
      <c r="C235" s="74"/>
      <c r="D235" s="138"/>
      <c r="E235" s="139"/>
      <c r="F235" s="139"/>
    </row>
    <row r="236" spans="1:6" x14ac:dyDescent="0.3">
      <c r="A236" s="137"/>
      <c r="B236" s="73"/>
      <c r="C236" s="74"/>
      <c r="D236" s="138"/>
      <c r="E236" s="139"/>
      <c r="F236" s="139"/>
    </row>
    <row r="237" spans="1:6" x14ac:dyDescent="0.3">
      <c r="A237" s="137"/>
      <c r="B237" s="73"/>
      <c r="C237" s="74"/>
      <c r="D237" s="138"/>
      <c r="E237" s="139"/>
      <c r="F237" s="139"/>
    </row>
    <row r="238" spans="1:6" x14ac:dyDescent="0.3">
      <c r="A238" s="137"/>
      <c r="B238" s="73"/>
      <c r="C238" s="74"/>
      <c r="D238" s="138"/>
      <c r="E238" s="139"/>
      <c r="F238" s="139"/>
    </row>
    <row r="239" spans="1:6" x14ac:dyDescent="0.3">
      <c r="A239" s="137"/>
      <c r="B239" s="73"/>
      <c r="C239" s="74"/>
      <c r="D239" s="138"/>
      <c r="E239" s="139"/>
      <c r="F239" s="139"/>
    </row>
    <row r="240" spans="1:6" x14ac:dyDescent="0.3">
      <c r="A240" s="137"/>
      <c r="B240" s="73"/>
      <c r="C240" s="74"/>
      <c r="D240" s="138"/>
      <c r="E240" s="139"/>
      <c r="F240" s="139"/>
    </row>
    <row r="241" spans="1:6" x14ac:dyDescent="0.3">
      <c r="A241" s="137"/>
      <c r="B241" s="73"/>
      <c r="C241" s="74"/>
      <c r="D241" s="138"/>
      <c r="E241" s="139"/>
      <c r="F241" s="139"/>
    </row>
    <row r="242" spans="1:6" x14ac:dyDescent="0.3">
      <c r="A242" s="137"/>
      <c r="B242" s="73"/>
      <c r="C242" s="74"/>
      <c r="D242" s="138"/>
      <c r="E242" s="139"/>
      <c r="F242" s="139"/>
    </row>
    <row r="243" spans="1:6" x14ac:dyDescent="0.3">
      <c r="A243" s="137"/>
      <c r="B243" s="73"/>
      <c r="C243" s="74"/>
      <c r="D243" s="138"/>
      <c r="E243" s="139"/>
      <c r="F243" s="139"/>
    </row>
    <row r="244" spans="1:6" x14ac:dyDescent="0.3">
      <c r="A244" s="137"/>
      <c r="B244" s="73"/>
      <c r="C244" s="74"/>
      <c r="D244" s="138"/>
      <c r="E244" s="139"/>
      <c r="F244" s="139"/>
    </row>
    <row r="245" spans="1:6" x14ac:dyDescent="0.3">
      <c r="A245" s="137"/>
      <c r="B245" s="73"/>
      <c r="C245" s="74"/>
      <c r="D245" s="138"/>
      <c r="E245" s="139"/>
      <c r="F245" s="139"/>
    </row>
    <row r="246" spans="1:6" x14ac:dyDescent="0.3">
      <c r="A246" s="137"/>
      <c r="B246" s="73"/>
      <c r="C246" s="74"/>
      <c r="D246" s="138"/>
      <c r="E246" s="139"/>
      <c r="F246" s="139"/>
    </row>
    <row r="247" spans="1:6" x14ac:dyDescent="0.3">
      <c r="A247" s="137"/>
      <c r="B247" s="73"/>
      <c r="C247" s="74"/>
      <c r="D247" s="138"/>
      <c r="E247" s="139"/>
      <c r="F247" s="139"/>
    </row>
    <row r="248" spans="1:6" x14ac:dyDescent="0.3">
      <c r="A248" s="137"/>
      <c r="B248" s="73"/>
      <c r="C248" s="74"/>
      <c r="D248" s="138"/>
      <c r="E248" s="139"/>
      <c r="F248" s="139"/>
    </row>
    <row r="249" spans="1:6" x14ac:dyDescent="0.3">
      <c r="A249" s="137"/>
      <c r="B249" s="73"/>
      <c r="C249" s="74"/>
      <c r="D249" s="138"/>
      <c r="E249" s="139"/>
      <c r="F249" s="139"/>
    </row>
    <row r="250" spans="1:6" x14ac:dyDescent="0.3">
      <c r="A250" s="137"/>
      <c r="B250" s="73"/>
      <c r="C250" s="74"/>
      <c r="D250" s="138"/>
      <c r="E250" s="139"/>
      <c r="F250" s="139"/>
    </row>
    <row r="251" spans="1:6" x14ac:dyDescent="0.3">
      <c r="A251" s="137"/>
      <c r="B251" s="73"/>
      <c r="C251" s="74"/>
      <c r="D251" s="138"/>
      <c r="E251" s="139"/>
      <c r="F251" s="139"/>
    </row>
    <row r="252" spans="1:6" x14ac:dyDescent="0.3">
      <c r="A252" s="137"/>
      <c r="B252" s="73"/>
      <c r="C252" s="74"/>
      <c r="D252" s="138"/>
      <c r="E252" s="139"/>
      <c r="F252" s="139"/>
    </row>
    <row r="253" spans="1:6" x14ac:dyDescent="0.3">
      <c r="A253" s="137"/>
      <c r="B253" s="73"/>
      <c r="C253" s="74"/>
      <c r="D253" s="138"/>
      <c r="E253" s="139"/>
      <c r="F253" s="139"/>
    </row>
    <row r="254" spans="1:6" x14ac:dyDescent="0.3">
      <c r="A254" s="137"/>
      <c r="B254" s="73"/>
      <c r="C254" s="74"/>
      <c r="D254" s="138"/>
      <c r="E254" s="139"/>
      <c r="F254" s="139"/>
    </row>
    <row r="255" spans="1:6" x14ac:dyDescent="0.3">
      <c r="A255" s="137"/>
      <c r="B255" s="73"/>
      <c r="C255" s="74"/>
      <c r="D255" s="138"/>
      <c r="E255" s="139"/>
      <c r="F255" s="139"/>
    </row>
    <row r="256" spans="1:6" x14ac:dyDescent="0.3">
      <c r="A256" s="137"/>
      <c r="B256" s="73"/>
      <c r="C256" s="74"/>
      <c r="D256" s="138"/>
      <c r="E256" s="139"/>
      <c r="F256" s="139"/>
    </row>
    <row r="257" spans="1:6" x14ac:dyDescent="0.3">
      <c r="A257" s="137"/>
      <c r="B257" s="73"/>
      <c r="C257" s="74"/>
      <c r="D257" s="138"/>
      <c r="E257" s="139"/>
      <c r="F257" s="139"/>
    </row>
    <row r="258" spans="1:6" x14ac:dyDescent="0.3">
      <c r="A258" s="137"/>
      <c r="B258" s="73"/>
      <c r="C258" s="74"/>
      <c r="D258" s="138"/>
      <c r="E258" s="139"/>
      <c r="F258" s="139"/>
    </row>
    <row r="259" spans="1:6" x14ac:dyDescent="0.3">
      <c r="A259" s="137"/>
      <c r="B259" s="73"/>
      <c r="C259" s="74"/>
      <c r="D259" s="138"/>
      <c r="E259" s="139"/>
      <c r="F259" s="139"/>
    </row>
    <row r="260" spans="1:6" x14ac:dyDescent="0.3">
      <c r="A260" s="137"/>
      <c r="B260" s="73"/>
      <c r="C260" s="74"/>
      <c r="D260" s="138"/>
      <c r="E260" s="139"/>
      <c r="F260" s="139"/>
    </row>
    <row r="261" spans="1:6" x14ac:dyDescent="0.3">
      <c r="A261" s="137"/>
      <c r="B261" s="73"/>
      <c r="C261" s="74"/>
      <c r="D261" s="138"/>
      <c r="E261" s="139"/>
      <c r="F261" s="139"/>
    </row>
    <row r="262" spans="1:6" x14ac:dyDescent="0.3">
      <c r="A262" s="137"/>
      <c r="B262" s="73"/>
      <c r="C262" s="74"/>
      <c r="D262" s="138"/>
      <c r="E262" s="139"/>
      <c r="F262" s="139"/>
    </row>
    <row r="263" spans="1:6" x14ac:dyDescent="0.3">
      <c r="A263" s="137"/>
      <c r="B263" s="73"/>
      <c r="C263" s="74"/>
      <c r="D263" s="138"/>
      <c r="E263" s="139"/>
      <c r="F263" s="139"/>
    </row>
    <row r="264" spans="1:6" x14ac:dyDescent="0.3">
      <c r="A264" s="137"/>
      <c r="B264" s="73"/>
      <c r="C264" s="74"/>
      <c r="D264" s="138"/>
      <c r="E264" s="139"/>
      <c r="F264" s="139"/>
    </row>
    <row r="265" spans="1:6" x14ac:dyDescent="0.3">
      <c r="A265" s="137"/>
      <c r="B265" s="73"/>
      <c r="C265" s="74"/>
      <c r="D265" s="138"/>
      <c r="E265" s="139"/>
      <c r="F265" s="139"/>
    </row>
    <row r="266" spans="1:6" x14ac:dyDescent="0.3">
      <c r="A266" s="137"/>
      <c r="B266" s="73"/>
      <c r="C266" s="74"/>
      <c r="D266" s="138"/>
      <c r="E266" s="139"/>
      <c r="F266" s="139"/>
    </row>
    <row r="267" spans="1:6" x14ac:dyDescent="0.3">
      <c r="A267" s="137"/>
      <c r="B267" s="73"/>
      <c r="C267" s="74"/>
      <c r="D267" s="138"/>
      <c r="E267" s="139"/>
      <c r="F267" s="139"/>
    </row>
    <row r="268" spans="1:6" x14ac:dyDescent="0.3">
      <c r="A268" s="137"/>
      <c r="B268" s="73"/>
      <c r="C268" s="74"/>
      <c r="D268" s="138"/>
      <c r="E268" s="139"/>
      <c r="F268" s="139"/>
    </row>
    <row r="269" spans="1:6" x14ac:dyDescent="0.3">
      <c r="A269" s="137"/>
      <c r="B269" s="73"/>
      <c r="C269" s="74"/>
      <c r="D269" s="138"/>
      <c r="E269" s="139"/>
      <c r="F269" s="139"/>
    </row>
    <row r="270" spans="1:6" x14ac:dyDescent="0.3">
      <c r="A270" s="137"/>
      <c r="B270" s="73"/>
      <c r="C270" s="74"/>
      <c r="D270" s="138"/>
      <c r="E270" s="139"/>
      <c r="F270" s="139"/>
    </row>
    <row r="271" spans="1:6" x14ac:dyDescent="0.3">
      <c r="A271" s="137"/>
      <c r="B271" s="73"/>
      <c r="C271" s="74"/>
      <c r="D271" s="138"/>
      <c r="E271" s="139"/>
      <c r="F271" s="139"/>
    </row>
    <row r="272" spans="1:6" x14ac:dyDescent="0.3">
      <c r="A272" s="137"/>
      <c r="B272" s="73"/>
      <c r="C272" s="74"/>
      <c r="D272" s="138"/>
      <c r="E272" s="139"/>
      <c r="F272" s="139"/>
    </row>
    <row r="273" spans="1:6" x14ac:dyDescent="0.3">
      <c r="A273" s="137"/>
      <c r="B273" s="73"/>
      <c r="C273" s="74"/>
      <c r="D273" s="138"/>
      <c r="E273" s="139"/>
      <c r="F273" s="139"/>
    </row>
    <row r="274" spans="1:6" x14ac:dyDescent="0.3">
      <c r="A274" s="137"/>
      <c r="B274" s="73"/>
      <c r="C274" s="74"/>
      <c r="D274" s="138"/>
      <c r="E274" s="139"/>
      <c r="F274" s="139"/>
    </row>
    <row r="275" spans="1:6" x14ac:dyDescent="0.3">
      <c r="A275" s="137"/>
      <c r="B275" s="73"/>
      <c r="C275" s="74"/>
      <c r="D275" s="138"/>
      <c r="E275" s="139"/>
      <c r="F275" s="139"/>
    </row>
    <row r="276" spans="1:6" x14ac:dyDescent="0.3">
      <c r="A276" s="137"/>
      <c r="B276" s="73"/>
      <c r="C276" s="74"/>
      <c r="D276" s="138"/>
      <c r="E276" s="139"/>
      <c r="F276" s="139"/>
    </row>
    <row r="277" spans="1:6" x14ac:dyDescent="0.3">
      <c r="A277" s="137"/>
      <c r="B277" s="73"/>
      <c r="C277" s="74"/>
      <c r="D277" s="138"/>
      <c r="E277" s="139"/>
      <c r="F277" s="139"/>
    </row>
    <row r="278" spans="1:6" x14ac:dyDescent="0.3">
      <c r="A278" s="137"/>
      <c r="B278" s="73"/>
      <c r="C278" s="74"/>
      <c r="D278" s="138"/>
      <c r="E278" s="139"/>
      <c r="F278" s="139"/>
    </row>
    <row r="279" spans="1:6" x14ac:dyDescent="0.3">
      <c r="A279" s="137"/>
      <c r="B279" s="73"/>
      <c r="C279" s="74"/>
      <c r="D279" s="138"/>
      <c r="E279" s="139"/>
      <c r="F279" s="139"/>
    </row>
    <row r="280" spans="1:6" x14ac:dyDescent="0.3">
      <c r="A280" s="137"/>
      <c r="B280" s="73"/>
      <c r="C280" s="74"/>
      <c r="D280" s="138"/>
      <c r="E280" s="139"/>
      <c r="F280" s="139"/>
    </row>
    <row r="281" spans="1:6" x14ac:dyDescent="0.3">
      <c r="A281" s="137"/>
      <c r="B281" s="73"/>
      <c r="C281" s="74"/>
      <c r="D281" s="138"/>
      <c r="E281" s="139"/>
      <c r="F281" s="139"/>
    </row>
    <row r="282" spans="1:6" x14ac:dyDescent="0.3">
      <c r="A282" s="137"/>
      <c r="B282" s="73"/>
      <c r="C282" s="74"/>
      <c r="D282" s="138"/>
      <c r="E282" s="139"/>
      <c r="F282" s="139"/>
    </row>
    <row r="283" spans="1:6" x14ac:dyDescent="0.3">
      <c r="A283" s="137"/>
      <c r="B283" s="73"/>
      <c r="C283" s="74"/>
      <c r="D283" s="138"/>
      <c r="E283" s="139"/>
      <c r="F283" s="139"/>
    </row>
    <row r="284" spans="1:6" x14ac:dyDescent="0.3">
      <c r="A284" s="137"/>
      <c r="B284" s="73"/>
      <c r="C284" s="74"/>
      <c r="D284" s="138"/>
      <c r="E284" s="139"/>
      <c r="F284" s="139"/>
    </row>
    <row r="285" spans="1:6" x14ac:dyDescent="0.3">
      <c r="A285" s="137"/>
      <c r="B285" s="73"/>
      <c r="C285" s="74"/>
      <c r="D285" s="138"/>
      <c r="E285" s="139"/>
      <c r="F285" s="139"/>
    </row>
    <row r="286" spans="1:6" x14ac:dyDescent="0.3">
      <c r="A286" s="137"/>
      <c r="B286" s="73"/>
      <c r="C286" s="74"/>
      <c r="D286" s="138"/>
      <c r="E286" s="139"/>
      <c r="F286" s="139"/>
    </row>
    <row r="287" spans="1:6" x14ac:dyDescent="0.3">
      <c r="A287" s="137"/>
      <c r="B287" s="73"/>
      <c r="C287" s="74"/>
      <c r="D287" s="138"/>
      <c r="E287" s="139"/>
      <c r="F287" s="139"/>
    </row>
    <row r="288" spans="1:6" x14ac:dyDescent="0.3">
      <c r="A288" s="137"/>
      <c r="B288" s="73"/>
      <c r="C288" s="74"/>
      <c r="D288" s="138"/>
      <c r="E288" s="139"/>
      <c r="F288" s="139"/>
    </row>
    <row r="289" spans="1:6" x14ac:dyDescent="0.3">
      <c r="A289" s="137"/>
      <c r="B289" s="73"/>
      <c r="C289" s="74"/>
      <c r="D289" s="138"/>
      <c r="E289" s="139"/>
      <c r="F289" s="139"/>
    </row>
    <row r="290" spans="1:6" x14ac:dyDescent="0.3">
      <c r="A290" s="137"/>
      <c r="B290" s="73"/>
      <c r="C290" s="74"/>
      <c r="D290" s="138"/>
      <c r="E290" s="139"/>
      <c r="F290" s="139"/>
    </row>
    <row r="291" spans="1:6" x14ac:dyDescent="0.3">
      <c r="A291" s="137"/>
      <c r="B291" s="73"/>
      <c r="C291" s="74"/>
      <c r="D291" s="138"/>
      <c r="E291" s="139"/>
      <c r="F291" s="139"/>
    </row>
    <row r="292" spans="1:6" x14ac:dyDescent="0.3">
      <c r="A292" s="137"/>
      <c r="B292" s="73"/>
      <c r="C292" s="74"/>
      <c r="D292" s="138"/>
      <c r="E292" s="139"/>
      <c r="F292" s="139"/>
    </row>
    <row r="293" spans="1:6" x14ac:dyDescent="0.3">
      <c r="A293" s="137"/>
      <c r="B293" s="73"/>
      <c r="C293" s="74"/>
      <c r="D293" s="138"/>
      <c r="E293" s="139"/>
      <c r="F293" s="139"/>
    </row>
    <row r="294" spans="1:6" x14ac:dyDescent="0.3">
      <c r="A294" s="137"/>
      <c r="B294" s="73"/>
      <c r="C294" s="74"/>
      <c r="D294" s="138"/>
      <c r="E294" s="139"/>
      <c r="F294" s="139"/>
    </row>
    <row r="295" spans="1:6" x14ac:dyDescent="0.3">
      <c r="A295" s="137"/>
      <c r="B295" s="73"/>
      <c r="C295" s="74"/>
      <c r="D295" s="138"/>
      <c r="E295" s="139"/>
      <c r="F295" s="139"/>
    </row>
    <row r="296" spans="1:6" x14ac:dyDescent="0.3">
      <c r="A296" s="137"/>
      <c r="B296" s="73"/>
      <c r="C296" s="74"/>
      <c r="D296" s="138"/>
      <c r="E296" s="139"/>
      <c r="F296" s="139"/>
    </row>
    <row r="297" spans="1:6" x14ac:dyDescent="0.3">
      <c r="A297" s="137"/>
      <c r="B297" s="73"/>
      <c r="C297" s="74"/>
      <c r="D297" s="138"/>
      <c r="E297" s="139"/>
      <c r="F297" s="139"/>
    </row>
    <row r="298" spans="1:6" x14ac:dyDescent="0.3">
      <c r="A298" s="137"/>
      <c r="B298" s="73"/>
      <c r="C298" s="74"/>
      <c r="D298" s="138"/>
      <c r="E298" s="139"/>
      <c r="F298" s="139"/>
    </row>
    <row r="299" spans="1:6" x14ac:dyDescent="0.3">
      <c r="A299" s="137"/>
      <c r="B299" s="73"/>
      <c r="C299" s="74"/>
      <c r="D299" s="138"/>
      <c r="E299" s="139"/>
      <c r="F299" s="139"/>
    </row>
    <row r="300" spans="1:6" x14ac:dyDescent="0.3">
      <c r="A300" s="137"/>
      <c r="B300" s="73"/>
      <c r="C300" s="74"/>
      <c r="D300" s="138"/>
      <c r="E300" s="139"/>
      <c r="F300" s="139"/>
    </row>
    <row r="301" spans="1:6" x14ac:dyDescent="0.3">
      <c r="A301" s="137"/>
      <c r="B301" s="73"/>
      <c r="C301" s="74"/>
      <c r="D301" s="138"/>
      <c r="E301" s="139"/>
      <c r="F301" s="139"/>
    </row>
    <row r="302" spans="1:6" x14ac:dyDescent="0.3">
      <c r="A302" s="137"/>
      <c r="B302" s="73"/>
      <c r="C302" s="74"/>
      <c r="D302" s="138"/>
      <c r="E302" s="139"/>
      <c r="F302" s="139"/>
    </row>
    <row r="303" spans="1:6" x14ac:dyDescent="0.3">
      <c r="A303" s="137"/>
      <c r="B303" s="73"/>
      <c r="C303" s="74"/>
      <c r="D303" s="138"/>
      <c r="E303" s="139"/>
      <c r="F303" s="139"/>
    </row>
    <row r="304" spans="1:6" x14ac:dyDescent="0.3">
      <c r="A304" s="137"/>
      <c r="B304" s="73"/>
      <c r="C304" s="74"/>
      <c r="D304" s="138"/>
      <c r="E304" s="139"/>
      <c r="F304" s="139"/>
    </row>
    <row r="305" spans="1:6" x14ac:dyDescent="0.3">
      <c r="A305" s="137"/>
      <c r="B305" s="73"/>
      <c r="C305" s="74"/>
      <c r="D305" s="138"/>
      <c r="E305" s="139"/>
      <c r="F305" s="139"/>
    </row>
    <row r="306" spans="1:6" x14ac:dyDescent="0.3">
      <c r="A306" s="137"/>
      <c r="B306" s="73"/>
      <c r="C306" s="74"/>
      <c r="D306" s="138"/>
      <c r="E306" s="139"/>
      <c r="F306" s="139"/>
    </row>
    <row r="307" spans="1:6" x14ac:dyDescent="0.3">
      <c r="A307" s="137"/>
      <c r="B307" s="73"/>
      <c r="C307" s="74"/>
      <c r="D307" s="138"/>
      <c r="E307" s="139"/>
      <c r="F307" s="139"/>
    </row>
    <row r="308" spans="1:6" x14ac:dyDescent="0.3">
      <c r="A308" s="137"/>
      <c r="B308" s="73"/>
      <c r="C308" s="74"/>
      <c r="D308" s="138"/>
      <c r="E308" s="139"/>
      <c r="F308" s="139"/>
    </row>
    <row r="309" spans="1:6" x14ac:dyDescent="0.3">
      <c r="A309" s="137"/>
      <c r="B309" s="73"/>
      <c r="C309" s="74"/>
      <c r="D309" s="138"/>
      <c r="E309" s="139"/>
      <c r="F309" s="139"/>
    </row>
    <row r="310" spans="1:6" x14ac:dyDescent="0.3">
      <c r="A310" s="137"/>
      <c r="B310" s="73"/>
      <c r="C310" s="74"/>
      <c r="D310" s="138"/>
      <c r="E310" s="139"/>
      <c r="F310" s="139"/>
    </row>
    <row r="311" spans="1:6" x14ac:dyDescent="0.3">
      <c r="A311" s="137"/>
      <c r="B311" s="73"/>
      <c r="C311" s="74"/>
      <c r="D311" s="138"/>
      <c r="E311" s="139"/>
      <c r="F311" s="139"/>
    </row>
    <row r="312" spans="1:6" x14ac:dyDescent="0.3">
      <c r="A312" s="137"/>
      <c r="B312" s="73"/>
      <c r="C312" s="74"/>
      <c r="D312" s="138"/>
      <c r="E312" s="139"/>
      <c r="F312" s="139"/>
    </row>
    <row r="313" spans="1:6" x14ac:dyDescent="0.3">
      <c r="A313" s="137"/>
      <c r="B313" s="73"/>
      <c r="C313" s="74"/>
      <c r="D313" s="138"/>
      <c r="E313" s="139"/>
      <c r="F313" s="139"/>
    </row>
    <row r="314" spans="1:6" x14ac:dyDescent="0.3">
      <c r="A314" s="137"/>
      <c r="B314" s="73"/>
      <c r="C314" s="74"/>
      <c r="D314" s="138"/>
      <c r="E314" s="139"/>
      <c r="F314" s="139"/>
    </row>
    <row r="315" spans="1:6" x14ac:dyDescent="0.3">
      <c r="A315" s="137"/>
      <c r="B315" s="73"/>
      <c r="C315" s="74"/>
      <c r="D315" s="138"/>
      <c r="E315" s="139"/>
      <c r="F315" s="139"/>
    </row>
    <row r="316" spans="1:6" x14ac:dyDescent="0.3">
      <c r="A316" s="137"/>
      <c r="B316" s="73"/>
      <c r="C316" s="74"/>
      <c r="D316" s="138"/>
      <c r="E316" s="139"/>
      <c r="F316" s="139"/>
    </row>
    <row r="317" spans="1:6" x14ac:dyDescent="0.3">
      <c r="A317" s="137"/>
      <c r="B317" s="73"/>
      <c r="C317" s="74"/>
      <c r="D317" s="138"/>
      <c r="E317" s="139"/>
      <c r="F317" s="139"/>
    </row>
    <row r="318" spans="1:6" x14ac:dyDescent="0.3">
      <c r="A318" s="137"/>
      <c r="B318" s="73"/>
      <c r="C318" s="74"/>
      <c r="D318" s="138"/>
      <c r="E318" s="139"/>
      <c r="F318" s="139"/>
    </row>
    <row r="319" spans="1:6" x14ac:dyDescent="0.3">
      <c r="A319" s="137"/>
      <c r="B319" s="73"/>
      <c r="C319" s="74"/>
      <c r="D319" s="138"/>
      <c r="E319" s="139"/>
      <c r="F319" s="139"/>
    </row>
    <row r="320" spans="1:6" x14ac:dyDescent="0.3">
      <c r="A320" s="137"/>
      <c r="B320" s="73"/>
      <c r="C320" s="74"/>
      <c r="D320" s="138"/>
      <c r="E320" s="139"/>
      <c r="F320" s="139"/>
    </row>
    <row r="321" spans="1:6" x14ac:dyDescent="0.3">
      <c r="A321" s="137"/>
      <c r="B321" s="73"/>
      <c r="C321" s="74"/>
      <c r="D321" s="138"/>
      <c r="E321" s="139"/>
      <c r="F321" s="139"/>
    </row>
    <row r="322" spans="1:6" x14ac:dyDescent="0.3">
      <c r="A322" s="137"/>
      <c r="B322" s="73"/>
      <c r="C322" s="74"/>
      <c r="D322" s="138"/>
      <c r="E322" s="139"/>
      <c r="F322" s="139"/>
    </row>
    <row r="323" spans="1:6" x14ac:dyDescent="0.3">
      <c r="A323" s="137"/>
      <c r="B323" s="73"/>
      <c r="C323" s="74"/>
      <c r="D323" s="138"/>
      <c r="E323" s="139"/>
      <c r="F323" s="139"/>
    </row>
    <row r="324" spans="1:6" x14ac:dyDescent="0.3">
      <c r="A324" s="137"/>
      <c r="B324" s="73"/>
      <c r="C324" s="74"/>
      <c r="D324" s="138"/>
      <c r="E324" s="139"/>
      <c r="F324" s="139"/>
    </row>
    <row r="325" spans="1:6" x14ac:dyDescent="0.3">
      <c r="A325" s="137"/>
      <c r="B325" s="73"/>
      <c r="C325" s="74"/>
      <c r="D325" s="138"/>
      <c r="E325" s="139"/>
      <c r="F325" s="139"/>
    </row>
    <row r="326" spans="1:6" x14ac:dyDescent="0.3">
      <c r="A326" s="137"/>
      <c r="B326" s="73"/>
      <c r="C326" s="74"/>
      <c r="D326" s="138"/>
      <c r="E326" s="139"/>
      <c r="F326" s="139"/>
    </row>
    <row r="327" spans="1:6" x14ac:dyDescent="0.3">
      <c r="A327" s="137"/>
      <c r="B327" s="73"/>
      <c r="C327" s="74"/>
      <c r="D327" s="138"/>
      <c r="E327" s="139"/>
      <c r="F327" s="139"/>
    </row>
    <row r="328" spans="1:6" x14ac:dyDescent="0.3">
      <c r="A328" s="137"/>
      <c r="B328" s="73"/>
      <c r="C328" s="74"/>
      <c r="D328" s="138"/>
      <c r="E328" s="139"/>
      <c r="F328" s="139"/>
    </row>
    <row r="329" spans="1:6" x14ac:dyDescent="0.3">
      <c r="A329" s="137"/>
      <c r="B329" s="73"/>
      <c r="C329" s="74"/>
      <c r="D329" s="138"/>
      <c r="E329" s="139"/>
      <c r="F329" s="139"/>
    </row>
    <row r="330" spans="1:6" x14ac:dyDescent="0.3">
      <c r="A330" s="137"/>
      <c r="B330" s="73"/>
      <c r="C330" s="74"/>
      <c r="D330" s="138"/>
      <c r="E330" s="139"/>
      <c r="F330" s="139"/>
    </row>
    <row r="331" spans="1:6" x14ac:dyDescent="0.3">
      <c r="A331" s="137"/>
      <c r="B331" s="73"/>
      <c r="C331" s="74"/>
      <c r="D331" s="138"/>
      <c r="E331" s="139"/>
      <c r="F331" s="139"/>
    </row>
    <row r="332" spans="1:6" x14ac:dyDescent="0.3">
      <c r="A332" s="137"/>
      <c r="B332" s="73"/>
      <c r="C332" s="74"/>
      <c r="D332" s="138"/>
      <c r="E332" s="139"/>
      <c r="F332" s="139"/>
    </row>
    <row r="333" spans="1:6" x14ac:dyDescent="0.3">
      <c r="A333" s="137"/>
      <c r="B333" s="73"/>
      <c r="C333" s="74"/>
      <c r="D333" s="138"/>
      <c r="E333" s="139"/>
      <c r="F333" s="139"/>
    </row>
    <row r="334" spans="1:6" x14ac:dyDescent="0.3">
      <c r="A334" s="137"/>
      <c r="B334" s="73"/>
      <c r="C334" s="74"/>
      <c r="D334" s="138"/>
      <c r="E334" s="139"/>
      <c r="F334" s="139"/>
    </row>
    <row r="335" spans="1:6" x14ac:dyDescent="0.3">
      <c r="A335" s="137"/>
      <c r="B335" s="73"/>
      <c r="C335" s="74"/>
      <c r="D335" s="138"/>
      <c r="E335" s="139"/>
      <c r="F335" s="139"/>
    </row>
    <row r="336" spans="1:6" x14ac:dyDescent="0.3">
      <c r="A336" s="137"/>
      <c r="B336" s="73"/>
      <c r="C336" s="74"/>
      <c r="D336" s="138"/>
      <c r="E336" s="139"/>
      <c r="F336" s="139"/>
    </row>
    <row r="337" spans="1:6" x14ac:dyDescent="0.3">
      <c r="A337" s="137"/>
      <c r="B337" s="73"/>
      <c r="C337" s="74"/>
      <c r="D337" s="138"/>
      <c r="E337" s="139"/>
      <c r="F337" s="139"/>
    </row>
    <row r="338" spans="1:6" x14ac:dyDescent="0.3">
      <c r="A338" s="137"/>
      <c r="B338" s="73"/>
      <c r="C338" s="74"/>
      <c r="D338" s="138"/>
      <c r="E338" s="139"/>
      <c r="F338" s="139"/>
    </row>
    <row r="339" spans="1:6" x14ac:dyDescent="0.3">
      <c r="A339" s="137"/>
      <c r="B339" s="73"/>
      <c r="C339" s="74"/>
      <c r="D339" s="138"/>
      <c r="E339" s="139"/>
      <c r="F339" s="139"/>
    </row>
    <row r="340" spans="1:6" x14ac:dyDescent="0.3">
      <c r="A340" s="137"/>
      <c r="B340" s="73"/>
      <c r="C340" s="74"/>
      <c r="D340" s="138"/>
      <c r="E340" s="139"/>
      <c r="F340" s="139"/>
    </row>
    <row r="341" spans="1:6" x14ac:dyDescent="0.3">
      <c r="A341" s="137"/>
      <c r="B341" s="73"/>
      <c r="C341" s="74"/>
      <c r="D341" s="138"/>
      <c r="E341" s="139"/>
      <c r="F341" s="139"/>
    </row>
    <row r="342" spans="1:6" x14ac:dyDescent="0.3">
      <c r="A342" s="137"/>
      <c r="B342" s="73"/>
      <c r="C342" s="74"/>
      <c r="D342" s="138"/>
      <c r="E342" s="139"/>
      <c r="F342" s="139"/>
    </row>
    <row r="343" spans="1:6" x14ac:dyDescent="0.3">
      <c r="A343" s="137"/>
      <c r="B343" s="73"/>
      <c r="C343" s="74"/>
      <c r="D343" s="138"/>
      <c r="E343" s="139"/>
      <c r="F343" s="139"/>
    </row>
    <row r="344" spans="1:6" x14ac:dyDescent="0.3">
      <c r="A344" s="137"/>
      <c r="B344" s="73"/>
      <c r="C344" s="74"/>
      <c r="D344" s="138"/>
      <c r="E344" s="139"/>
      <c r="F344" s="139"/>
    </row>
    <row r="345" spans="1:6" x14ac:dyDescent="0.3">
      <c r="A345" s="137"/>
      <c r="B345" s="73"/>
      <c r="C345" s="74"/>
      <c r="D345" s="138"/>
      <c r="E345" s="139"/>
      <c r="F345" s="139"/>
    </row>
    <row r="346" spans="1:6" x14ac:dyDescent="0.3">
      <c r="A346" s="137"/>
      <c r="B346" s="73"/>
      <c r="C346" s="74"/>
      <c r="D346" s="138"/>
      <c r="E346" s="139"/>
      <c r="F346" s="139"/>
    </row>
    <row r="347" spans="1:6" x14ac:dyDescent="0.3">
      <c r="A347" s="137"/>
      <c r="B347" s="73"/>
      <c r="C347" s="74"/>
      <c r="D347" s="138"/>
      <c r="E347" s="139"/>
      <c r="F347" s="139"/>
    </row>
    <row r="348" spans="1:6" x14ac:dyDescent="0.3">
      <c r="A348" s="137"/>
      <c r="B348" s="73"/>
      <c r="C348" s="74"/>
      <c r="D348" s="138"/>
      <c r="E348" s="139"/>
      <c r="F348" s="139"/>
    </row>
    <row r="349" spans="1:6" x14ac:dyDescent="0.3">
      <c r="A349" s="137"/>
      <c r="B349" s="73"/>
      <c r="C349" s="74"/>
      <c r="D349" s="138"/>
      <c r="E349" s="139"/>
      <c r="F349" s="139"/>
    </row>
    <row r="350" spans="1:6" x14ac:dyDescent="0.3">
      <c r="E350" s="140"/>
      <c r="F350" s="140"/>
    </row>
    <row r="351" spans="1:6" x14ac:dyDescent="0.3">
      <c r="E351" s="140"/>
      <c r="F351" s="140"/>
    </row>
    <row r="352" spans="1:6" x14ac:dyDescent="0.3">
      <c r="E352" s="140"/>
      <c r="F352" s="140"/>
    </row>
    <row r="353" spans="5:6" x14ac:dyDescent="0.3">
      <c r="E353" s="140"/>
      <c r="F353" s="140"/>
    </row>
    <row r="354" spans="5:6" x14ac:dyDescent="0.3">
      <c r="E354" s="140"/>
      <c r="F354" s="140"/>
    </row>
    <row r="355" spans="5:6" x14ac:dyDescent="0.3">
      <c r="E355" s="140"/>
      <c r="F355" s="140"/>
    </row>
    <row r="356" spans="5:6" x14ac:dyDescent="0.3">
      <c r="E356" s="140"/>
      <c r="F356" s="140"/>
    </row>
    <row r="357" spans="5:6" x14ac:dyDescent="0.3">
      <c r="E357" s="140"/>
      <c r="F357" s="140"/>
    </row>
    <row r="358" spans="5:6" x14ac:dyDescent="0.3">
      <c r="E358" s="140"/>
      <c r="F358" s="140"/>
    </row>
    <row r="359" spans="5:6" x14ac:dyDescent="0.3">
      <c r="E359" s="140"/>
      <c r="F359" s="140"/>
    </row>
    <row r="360" spans="5:6" x14ac:dyDescent="0.3">
      <c r="E360" s="140"/>
      <c r="F360" s="140"/>
    </row>
    <row r="361" spans="5:6" x14ac:dyDescent="0.3">
      <c r="E361" s="140"/>
      <c r="F361" s="140"/>
    </row>
    <row r="362" spans="5:6" x14ac:dyDescent="0.3">
      <c r="E362" s="140"/>
      <c r="F362" s="140"/>
    </row>
    <row r="363" spans="5:6" x14ac:dyDescent="0.3">
      <c r="E363" s="140"/>
      <c r="F363" s="140"/>
    </row>
    <row r="364" spans="5:6" x14ac:dyDescent="0.3">
      <c r="E364" s="140"/>
      <c r="F364" s="140"/>
    </row>
    <row r="365" spans="5:6" x14ac:dyDescent="0.3">
      <c r="E365" s="140"/>
      <c r="F365" s="140"/>
    </row>
    <row r="366" spans="5:6" x14ac:dyDescent="0.3">
      <c r="E366" s="140"/>
      <c r="F366" s="140"/>
    </row>
    <row r="367" spans="5:6" x14ac:dyDescent="0.3">
      <c r="E367" s="140"/>
      <c r="F367" s="140"/>
    </row>
    <row r="368" spans="5:6" x14ac:dyDescent="0.3">
      <c r="E368" s="140"/>
      <c r="F368" s="140"/>
    </row>
    <row r="369" spans="5:6" x14ac:dyDescent="0.3">
      <c r="E369" s="140"/>
      <c r="F369" s="140"/>
    </row>
    <row r="370" spans="5:6" x14ac:dyDescent="0.3">
      <c r="E370" s="140"/>
      <c r="F370" s="140"/>
    </row>
    <row r="371" spans="5:6" x14ac:dyDescent="0.3">
      <c r="E371" s="140"/>
      <c r="F371" s="140"/>
    </row>
    <row r="372" spans="5:6" x14ac:dyDescent="0.3">
      <c r="E372" s="140"/>
      <c r="F372" s="140"/>
    </row>
    <row r="373" spans="5:6" x14ac:dyDescent="0.3">
      <c r="E373" s="140"/>
      <c r="F373" s="140"/>
    </row>
    <row r="374" spans="5:6" x14ac:dyDescent="0.3">
      <c r="E374" s="140"/>
      <c r="F374" s="140"/>
    </row>
    <row r="375" spans="5:6" x14ac:dyDescent="0.3">
      <c r="E375" s="140"/>
      <c r="F375" s="140"/>
    </row>
    <row r="376" spans="5:6" x14ac:dyDescent="0.3">
      <c r="E376" s="140"/>
      <c r="F376" s="140"/>
    </row>
    <row r="377" spans="5:6" x14ac:dyDescent="0.3">
      <c r="E377" s="140"/>
      <c r="F377" s="140"/>
    </row>
    <row r="378" spans="5:6" x14ac:dyDescent="0.3">
      <c r="E378" s="140"/>
      <c r="F378" s="140"/>
    </row>
    <row r="379" spans="5:6" x14ac:dyDescent="0.3">
      <c r="E379" s="140"/>
      <c r="F379" s="140"/>
    </row>
    <row r="380" spans="5:6" x14ac:dyDescent="0.3">
      <c r="E380" s="140"/>
      <c r="F380" s="140"/>
    </row>
    <row r="381" spans="5:6" x14ac:dyDescent="0.3">
      <c r="E381" s="140"/>
      <c r="F381" s="140"/>
    </row>
    <row r="382" spans="5:6" x14ac:dyDescent="0.3">
      <c r="E382" s="140"/>
      <c r="F382" s="140"/>
    </row>
    <row r="383" spans="5:6" x14ac:dyDescent="0.3">
      <c r="E383" s="140"/>
      <c r="F383" s="140"/>
    </row>
    <row r="384" spans="5:6" x14ac:dyDescent="0.3">
      <c r="E384" s="140"/>
      <c r="F384" s="140"/>
    </row>
    <row r="385" spans="5:6" x14ac:dyDescent="0.3">
      <c r="E385" s="140"/>
      <c r="F385" s="140"/>
    </row>
    <row r="386" spans="5:6" x14ac:dyDescent="0.3">
      <c r="E386" s="140"/>
      <c r="F386" s="140"/>
    </row>
    <row r="387" spans="5:6" x14ac:dyDescent="0.3">
      <c r="E387" s="140"/>
      <c r="F387" s="140"/>
    </row>
    <row r="388" spans="5:6" x14ac:dyDescent="0.3">
      <c r="E388" s="140"/>
      <c r="F388" s="140"/>
    </row>
    <row r="389" spans="5:6" x14ac:dyDescent="0.3">
      <c r="E389" s="140"/>
      <c r="F389" s="140"/>
    </row>
    <row r="390" spans="5:6" x14ac:dyDescent="0.3">
      <c r="E390" s="140"/>
      <c r="F390" s="140"/>
    </row>
    <row r="391" spans="5:6" x14ac:dyDescent="0.3">
      <c r="E391" s="140"/>
      <c r="F391" s="140"/>
    </row>
    <row r="392" spans="5:6" x14ac:dyDescent="0.3">
      <c r="E392" s="140"/>
      <c r="F392" s="140"/>
    </row>
    <row r="393" spans="5:6" x14ac:dyDescent="0.3">
      <c r="E393" s="140"/>
      <c r="F393" s="140"/>
    </row>
    <row r="394" spans="5:6" x14ac:dyDescent="0.3">
      <c r="E394" s="140"/>
      <c r="F394" s="140"/>
    </row>
    <row r="395" spans="5:6" x14ac:dyDescent="0.3">
      <c r="E395" s="140"/>
      <c r="F395" s="140"/>
    </row>
    <row r="396" spans="5:6" x14ac:dyDescent="0.3">
      <c r="E396" s="140"/>
      <c r="F396" s="140"/>
    </row>
    <row r="397" spans="5:6" x14ac:dyDescent="0.3">
      <c r="E397" s="140"/>
      <c r="F397" s="140"/>
    </row>
    <row r="398" spans="5:6" x14ac:dyDescent="0.3">
      <c r="E398" s="140"/>
      <c r="F398" s="140"/>
    </row>
    <row r="399" spans="5:6" x14ac:dyDescent="0.3">
      <c r="E399" s="140"/>
      <c r="F399" s="140"/>
    </row>
    <row r="400" spans="5:6" x14ac:dyDescent="0.3">
      <c r="E400" s="140"/>
      <c r="F400" s="140"/>
    </row>
    <row r="401" spans="5:6" x14ac:dyDescent="0.3">
      <c r="E401" s="140"/>
      <c r="F401" s="140"/>
    </row>
    <row r="402" spans="5:6" x14ac:dyDescent="0.3">
      <c r="E402" s="140"/>
      <c r="F402" s="140"/>
    </row>
    <row r="403" spans="5:6" x14ac:dyDescent="0.3">
      <c r="E403" s="140"/>
      <c r="F403" s="140"/>
    </row>
    <row r="404" spans="5:6" x14ac:dyDescent="0.3">
      <c r="E404" s="140"/>
      <c r="F404" s="140"/>
    </row>
    <row r="405" spans="5:6" x14ac:dyDescent="0.3">
      <c r="E405" s="140"/>
      <c r="F405" s="140"/>
    </row>
    <row r="406" spans="5:6" x14ac:dyDescent="0.3">
      <c r="E406" s="140"/>
      <c r="F406" s="140"/>
    </row>
    <row r="407" spans="5:6" x14ac:dyDescent="0.3">
      <c r="E407" s="140"/>
      <c r="F407" s="140"/>
    </row>
    <row r="408" spans="5:6" x14ac:dyDescent="0.3">
      <c r="E408" s="140"/>
      <c r="F408" s="140"/>
    </row>
    <row r="409" spans="5:6" x14ac:dyDescent="0.3">
      <c r="E409" s="140"/>
      <c r="F409" s="140"/>
    </row>
    <row r="410" spans="5:6" x14ac:dyDescent="0.3">
      <c r="E410" s="140"/>
      <c r="F410" s="140"/>
    </row>
    <row r="411" spans="5:6" x14ac:dyDescent="0.3">
      <c r="E411" s="140"/>
      <c r="F411" s="140"/>
    </row>
    <row r="412" spans="5:6" x14ac:dyDescent="0.3">
      <c r="E412" s="140"/>
      <c r="F412" s="140"/>
    </row>
    <row r="413" spans="5:6" x14ac:dyDescent="0.3">
      <c r="E413" s="140"/>
      <c r="F413" s="140"/>
    </row>
    <row r="414" spans="5:6" x14ac:dyDescent="0.3">
      <c r="E414" s="140"/>
      <c r="F414" s="140"/>
    </row>
    <row r="415" spans="5:6" x14ac:dyDescent="0.3">
      <c r="E415" s="140"/>
      <c r="F415" s="140"/>
    </row>
    <row r="416" spans="5:6" x14ac:dyDescent="0.3">
      <c r="E416" s="140"/>
      <c r="F416" s="140"/>
    </row>
    <row r="417" spans="5:6" x14ac:dyDescent="0.3">
      <c r="E417" s="140"/>
      <c r="F417" s="140"/>
    </row>
    <row r="418" spans="5:6" x14ac:dyDescent="0.3">
      <c r="E418" s="140"/>
      <c r="F418" s="140"/>
    </row>
  </sheetData>
  <mergeCells count="3">
    <mergeCell ref="B21:F21"/>
    <mergeCell ref="B18:F18"/>
    <mergeCell ref="B88:E88"/>
  </mergeCells>
  <pageMargins left="0.7" right="0.7" top="0.75" bottom="0.75" header="0.3" footer="0.3"/>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SUMMARY PAGE</vt:lpstr>
      <vt:lpstr>Bill 1.P&amp;G's</vt:lpstr>
      <vt:lpstr>Bill 2.SHEQ</vt:lpstr>
      <vt:lpstr>Bill 3.BOQ</vt:lpstr>
      <vt:lpstr>'Bill 3.BOQ'!Print_Area</vt:lpstr>
      <vt:lpstr>'SUMMARY PAGE'!Print_Area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Mokgadi Kgoadi</dc:creator>
  <cp:lastModifiedBy>Nolitha Lekalake</cp:lastModifiedBy>
  <cp:lastPrinted>2017-01-19T10:14:31Z</cp:lastPrinted>
  <dcterms:created xsi:type="dcterms:W3CDTF">2016-04-18T11:58:19Z</dcterms:created>
  <dcterms:modified xsi:type="dcterms:W3CDTF">2022-08-10T09:04:19Z</dcterms:modified>
</cp:coreProperties>
</file>