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Malulemg\Desktop\TRANSMISSION\NEW TENDERS\Julie Cheerkoot _ Investigative\"/>
    </mc:Choice>
  </mc:AlternateContent>
  <xr:revisionPtr revIDLastSave="0" documentId="8_{1E22869B-B0DF-4A09-AA62-276419C1FB98}" xr6:coauthVersionLast="47" xr6:coauthVersionMax="47" xr10:uidLastSave="{00000000-0000-0000-0000-000000000000}"/>
  <bookViews>
    <workbookView xWindow="-24120" yWindow="-120" windowWidth="24240" windowHeight="13140" tabRatio="903" activeTab="3" xr2:uid="{00000000-000D-0000-FFFF-FFFF00000000}"/>
  </bookViews>
  <sheets>
    <sheet name="Read me" sheetId="8" r:id="rId1"/>
    <sheet name="Tender Cover Sheet" sheetId="15" r:id="rId2"/>
    <sheet name="5.1.0 Preamble" sheetId="14" r:id="rId3"/>
    <sheet name="5.1.1 Pricing" sheetId="5" r:id="rId4"/>
    <sheet name="5.1.2 CPA Formulae" sheetId="13" r:id="rId5"/>
    <sheet name="5.1.3 Summary" sheetId="16" r:id="rId6"/>
  </sheets>
  <externalReferences>
    <externalReference r:id="rId7"/>
  </externalReferences>
  <definedNames>
    <definedName name="_xlnm._FilterDatabase" localSheetId="3" hidden="1">'5.1.1 Pricing'!$A$13:$L$93</definedName>
    <definedName name="_xlnm._FilterDatabase" localSheetId="0" hidden="1">'Read me'!#REF!</definedName>
    <definedName name="a">#REF!</definedName>
    <definedName name="Area_Print" localSheetId="2">#REF!</definedName>
    <definedName name="Area_Print" localSheetId="3">#REF!</definedName>
    <definedName name="Area_Print" localSheetId="4">#REF!</definedName>
    <definedName name="Area_Print" localSheetId="5">#REF!</definedName>
    <definedName name="Area_Print" localSheetId="0">#REF!</definedName>
    <definedName name="Area_Print" localSheetId="1">#REF!</definedName>
    <definedName name="Area_Print">#REF!</definedName>
    <definedName name="b">#REF!</definedName>
    <definedName name="copy">#REF!</definedName>
    <definedName name="d">#REF!</definedName>
    <definedName name="Data" localSheetId="2">#REF!</definedName>
    <definedName name="Data" localSheetId="3">'5.1.1 Pricing'!$A$11:$H$91</definedName>
    <definedName name="Data" localSheetId="4">#REF!</definedName>
    <definedName name="Data" localSheetId="5">#REF!</definedName>
    <definedName name="Data" localSheetId="0">'Read me'!#REF!</definedName>
    <definedName name="Data" localSheetId="1">#REF!</definedName>
    <definedName name="Data">#REF!</definedName>
    <definedName name="Data_Daywork" localSheetId="2">#REF!</definedName>
    <definedName name="Data_Daywork" localSheetId="3">#REF!</definedName>
    <definedName name="Data_Daywork" localSheetId="4">#REF!</definedName>
    <definedName name="Data_Daywork" localSheetId="5">#REF!</definedName>
    <definedName name="Data_Daywork" localSheetId="0">#REF!</definedName>
    <definedName name="Data_Daywork" localSheetId="1">#REF!</definedName>
    <definedName name="Data_Daywork">#REF!</definedName>
    <definedName name="Data_Opt_Bill5" localSheetId="2">#REF!</definedName>
    <definedName name="Data_Opt_Bill5" localSheetId="3">#REF!</definedName>
    <definedName name="Data_Opt_Bill5" localSheetId="4">#REF!</definedName>
    <definedName name="Data_Opt_Bill5" localSheetId="5">#REF!</definedName>
    <definedName name="Data_Opt_Bill5" localSheetId="0">#REF!</definedName>
    <definedName name="Data_Opt_Bill5" localSheetId="1">#REF!</definedName>
    <definedName name="Data_Opt_Bill5">#REF!</definedName>
    <definedName name="e">#REF!</definedName>
    <definedName name="_xlnm.Print_Area" localSheetId="3">'5.1.1 Pricing'!$A$1:$M$94</definedName>
    <definedName name="_xlnm.Print_Area" localSheetId="4">'5.1.2 CPA Formulae'!$A$1:$N$90</definedName>
    <definedName name="_xlnm.Print_Area" localSheetId="5">'5.1.3 Summary'!$A$1:$F$51</definedName>
    <definedName name="_xlnm.Print_Area" localSheetId="0">'Read me'!$A$1:$C$30</definedName>
    <definedName name="_xlnm.Print_Titles" localSheetId="3">'5.1.1 Pricing'!$A:$H,'5.1.1 Pricing'!$11:$11</definedName>
    <definedName name="Sort_Data" localSheetId="2">#REF!</definedName>
    <definedName name="Sort_Data" localSheetId="3">#REF!</definedName>
    <definedName name="Sort_Data" localSheetId="4">#REF!</definedName>
    <definedName name="Sort_Data" localSheetId="5">#REF!</definedName>
    <definedName name="Sort_Data" localSheetId="0">#REF!</definedName>
    <definedName name="Sort_Data" localSheetId="1">#REF!</definedName>
    <definedName name="Sort_Data">#REF!</definedName>
    <definedName name="w">#REF!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0" i="5" l="1"/>
  <c r="I89" i="5"/>
  <c r="I88" i="5"/>
  <c r="I86" i="5"/>
  <c r="I85" i="5"/>
  <c r="I83" i="5"/>
  <c r="I82" i="5"/>
  <c r="I78" i="5"/>
  <c r="I77" i="5"/>
  <c r="I76" i="5"/>
  <c r="I74" i="5"/>
  <c r="I73" i="5"/>
  <c r="I71" i="5"/>
  <c r="I70" i="5"/>
  <c r="I66" i="5"/>
  <c r="I65" i="5"/>
  <c r="I64" i="5"/>
  <c r="I62" i="5"/>
  <c r="I61" i="5"/>
  <c r="I59" i="5"/>
  <c r="I58" i="5"/>
  <c r="I54" i="5"/>
  <c r="I53" i="5"/>
  <c r="I52" i="5"/>
  <c r="I50" i="5"/>
  <c r="I49" i="5"/>
  <c r="I47" i="5"/>
  <c r="I46" i="5"/>
  <c r="I42" i="5"/>
  <c r="I41" i="5"/>
  <c r="I40" i="5"/>
  <c r="I38" i="5"/>
  <c r="I37" i="5"/>
  <c r="I35" i="5"/>
  <c r="I34" i="5"/>
  <c r="I30" i="5"/>
  <c r="I29" i="5"/>
  <c r="I28" i="5"/>
  <c r="I26" i="5"/>
  <c r="I25" i="5"/>
  <c r="I23" i="5"/>
  <c r="I22" i="5"/>
  <c r="I18" i="5"/>
  <c r="I17" i="5"/>
  <c r="I16" i="5"/>
  <c r="D89" i="5"/>
  <c r="F89" i="5" s="1"/>
  <c r="J89" i="5" s="1"/>
  <c r="D77" i="5"/>
  <c r="F77" i="5" s="1"/>
  <c r="J77" i="5" s="1"/>
  <c r="D65" i="5"/>
  <c r="F65" i="5" s="1"/>
  <c r="J65" i="5" s="1"/>
  <c r="D53" i="5"/>
  <c r="F53" i="5" s="1"/>
  <c r="J53" i="5" s="1"/>
  <c r="D41" i="5"/>
  <c r="F41" i="5" s="1"/>
  <c r="J41" i="5" s="1"/>
  <c r="D29" i="5"/>
  <c r="F29" i="5" s="1"/>
  <c r="J29" i="5" s="1"/>
  <c r="K41" i="5" l="1"/>
  <c r="L41" i="5" s="1"/>
  <c r="K65" i="5"/>
  <c r="L65" i="5" s="1"/>
  <c r="K89" i="5"/>
  <c r="L89" i="5" s="1"/>
  <c r="K29" i="5"/>
  <c r="L29" i="5" s="1"/>
  <c r="K53" i="5"/>
  <c r="L53" i="5" s="1"/>
  <c r="K77" i="5"/>
  <c r="L77" i="5" s="1"/>
  <c r="F18" i="5"/>
  <c r="J18" i="5" s="1"/>
  <c r="K18" i="5" s="1"/>
  <c r="L18" i="5" s="1"/>
  <c r="F17" i="5"/>
  <c r="J17" i="5" s="1"/>
  <c r="K17" i="5" s="1"/>
  <c r="L17" i="5" s="1"/>
  <c r="F16" i="5"/>
  <c r="J16" i="5" s="1"/>
  <c r="K16" i="5" s="1"/>
  <c r="L16" i="5" s="1"/>
  <c r="F78" i="5"/>
  <c r="J78" i="5" s="1"/>
  <c r="K78" i="5" s="1"/>
  <c r="L78" i="5" s="1"/>
  <c r="F76" i="5"/>
  <c r="J76" i="5" s="1"/>
  <c r="K76" i="5" s="1"/>
  <c r="L76" i="5" s="1"/>
  <c r="F74" i="5"/>
  <c r="J74" i="5" s="1"/>
  <c r="K74" i="5" s="1"/>
  <c r="L74" i="5" s="1"/>
  <c r="F73" i="5"/>
  <c r="J73" i="5" s="1"/>
  <c r="K73" i="5" s="1"/>
  <c r="L73" i="5" s="1"/>
  <c r="F71" i="5"/>
  <c r="J71" i="5" s="1"/>
  <c r="K71" i="5" s="1"/>
  <c r="F70" i="5"/>
  <c r="J70" i="5" s="1"/>
  <c r="F54" i="5"/>
  <c r="J54" i="5" s="1"/>
  <c r="K54" i="5" s="1"/>
  <c r="L54" i="5" s="1"/>
  <c r="F52" i="5"/>
  <c r="J52" i="5" s="1"/>
  <c r="K52" i="5" s="1"/>
  <c r="L52" i="5" s="1"/>
  <c r="F50" i="5"/>
  <c r="J50" i="5" s="1"/>
  <c r="K50" i="5" s="1"/>
  <c r="L50" i="5" s="1"/>
  <c r="F49" i="5"/>
  <c r="J49" i="5" s="1"/>
  <c r="K49" i="5" s="1"/>
  <c r="L49" i="5" s="1"/>
  <c r="F47" i="5"/>
  <c r="J47" i="5" s="1"/>
  <c r="K47" i="5" s="1"/>
  <c r="L47" i="5" s="1"/>
  <c r="F46" i="5"/>
  <c r="J46" i="5" s="1"/>
  <c r="K46" i="5" s="1"/>
  <c r="L46" i="5" s="1"/>
  <c r="F90" i="5"/>
  <c r="J90" i="5" s="1"/>
  <c r="K90" i="5" s="1"/>
  <c r="L90" i="5" s="1"/>
  <c r="F88" i="5"/>
  <c r="J88" i="5" s="1"/>
  <c r="K88" i="5" s="1"/>
  <c r="L88" i="5" s="1"/>
  <c r="F86" i="5"/>
  <c r="J86" i="5" s="1"/>
  <c r="K86" i="5" s="1"/>
  <c r="L86" i="5" s="1"/>
  <c r="F85" i="5"/>
  <c r="J85" i="5" s="1"/>
  <c r="K85" i="5" s="1"/>
  <c r="L85" i="5" s="1"/>
  <c r="F83" i="5"/>
  <c r="J83" i="5" s="1"/>
  <c r="K83" i="5" s="1"/>
  <c r="L83" i="5" s="1"/>
  <c r="F82" i="5"/>
  <c r="J82" i="5" s="1"/>
  <c r="K82" i="5" s="1"/>
  <c r="L82" i="5" s="1"/>
  <c r="F66" i="5"/>
  <c r="J66" i="5" s="1"/>
  <c r="F64" i="5"/>
  <c r="J64" i="5" s="1"/>
  <c r="K64" i="5" s="1"/>
  <c r="L64" i="5" s="1"/>
  <c r="F62" i="5"/>
  <c r="J62" i="5" s="1"/>
  <c r="K62" i="5" s="1"/>
  <c r="L62" i="5" s="1"/>
  <c r="F61" i="5"/>
  <c r="J61" i="5" s="1"/>
  <c r="K61" i="5" s="1"/>
  <c r="L61" i="5" s="1"/>
  <c r="F59" i="5"/>
  <c r="J59" i="5" s="1"/>
  <c r="K59" i="5" s="1"/>
  <c r="L59" i="5" s="1"/>
  <c r="F58" i="5"/>
  <c r="J58" i="5" s="1"/>
  <c r="K58" i="5" s="1"/>
  <c r="L58" i="5" s="1"/>
  <c r="F42" i="5"/>
  <c r="J42" i="5" s="1"/>
  <c r="K42" i="5" s="1"/>
  <c r="L42" i="5" s="1"/>
  <c r="F40" i="5"/>
  <c r="J40" i="5" s="1"/>
  <c r="K40" i="5" s="1"/>
  <c r="L40" i="5" s="1"/>
  <c r="F38" i="5"/>
  <c r="J38" i="5" s="1"/>
  <c r="K38" i="5" s="1"/>
  <c r="L38" i="5" s="1"/>
  <c r="F37" i="5"/>
  <c r="J37" i="5" s="1"/>
  <c r="K37" i="5" s="1"/>
  <c r="L37" i="5" s="1"/>
  <c r="F35" i="5"/>
  <c r="J35" i="5" s="1"/>
  <c r="F34" i="5"/>
  <c r="J34" i="5" s="1"/>
  <c r="K34" i="5" s="1"/>
  <c r="L34" i="5" s="1"/>
  <c r="F30" i="5"/>
  <c r="J30" i="5" s="1"/>
  <c r="K30" i="5" s="1"/>
  <c r="L30" i="5" s="1"/>
  <c r="F28" i="5"/>
  <c r="J28" i="5" s="1"/>
  <c r="K28" i="5" s="1"/>
  <c r="L28" i="5" s="1"/>
  <c r="F26" i="5"/>
  <c r="J26" i="5" s="1"/>
  <c r="K26" i="5" s="1"/>
  <c r="L26" i="5" s="1"/>
  <c r="F25" i="5"/>
  <c r="J25" i="5" s="1"/>
  <c r="K25" i="5" s="1"/>
  <c r="F23" i="5"/>
  <c r="J23" i="5" s="1"/>
  <c r="K23" i="5" s="1"/>
  <c r="L23" i="5" s="1"/>
  <c r="F22" i="5"/>
  <c r="J22" i="5" s="1"/>
  <c r="K22" i="5" s="1"/>
  <c r="L22" i="5" s="1"/>
  <c r="F9" i="16"/>
  <c r="E9" i="16"/>
  <c r="D9" i="16"/>
  <c r="C2" i="16"/>
  <c r="C3" i="16"/>
  <c r="C1" i="16"/>
  <c r="K70" i="5" l="1"/>
  <c r="L70" i="5" s="1"/>
  <c r="L71" i="5"/>
  <c r="K35" i="5"/>
  <c r="L35" i="5" s="1"/>
  <c r="L25" i="5"/>
  <c r="K66" i="5"/>
  <c r="L66" i="5" s="1"/>
  <c r="J15" i="5"/>
  <c r="J44" i="5"/>
  <c r="J80" i="5"/>
  <c r="C51" i="16"/>
  <c r="J68" i="5" l="1"/>
  <c r="D16" i="16"/>
  <c r="J32" i="5"/>
  <c r="D13" i="16"/>
  <c r="L15" i="5"/>
  <c r="K15" i="5"/>
  <c r="L44" i="5"/>
  <c r="L32" i="5" s="1"/>
  <c r="K44" i="5"/>
  <c r="K80" i="5"/>
  <c r="L80" i="5"/>
  <c r="J56" i="5" l="1"/>
  <c r="D14" i="16" s="1"/>
  <c r="D15" i="16"/>
  <c r="K68" i="5"/>
  <c r="E16" i="16"/>
  <c r="F16" i="16" s="1"/>
  <c r="K32" i="5"/>
  <c r="E13" i="16"/>
  <c r="F13" i="16" s="1"/>
  <c r="D12" i="16"/>
  <c r="L68" i="5"/>
  <c r="L56" i="5" s="1"/>
  <c r="B1" i="5"/>
  <c r="C1" i="13" s="1"/>
  <c r="B3" i="5"/>
  <c r="B5" i="5"/>
  <c r="B4" i="8"/>
  <c r="B1" i="8"/>
  <c r="C18" i="15"/>
  <c r="C4" i="16" s="1"/>
  <c r="C4" i="14"/>
  <c r="C3" i="14"/>
  <c r="C1" i="14"/>
  <c r="B89" i="13"/>
  <c r="B78" i="13"/>
  <c r="B67" i="13"/>
  <c r="B56" i="13"/>
  <c r="B45" i="13"/>
  <c r="C14" i="13"/>
  <c r="C13" i="13"/>
  <c r="C12" i="13"/>
  <c r="C11" i="13"/>
  <c r="C10" i="13"/>
  <c r="C4" i="13"/>
  <c r="C3" i="13"/>
  <c r="E12" i="16" l="1"/>
  <c r="F12" i="16" s="1"/>
  <c r="K56" i="5"/>
  <c r="E14" i="16" s="1"/>
  <c r="F14" i="16" s="1"/>
  <c r="E15" i="16"/>
  <c r="F15" i="16" s="1"/>
  <c r="J20" i="5"/>
  <c r="B6" i="8"/>
  <c r="B7" i="5"/>
  <c r="J92" i="5" l="1"/>
  <c r="D11" i="16"/>
  <c r="L20" i="5"/>
  <c r="L92" i="5" s="1"/>
  <c r="K20" i="5"/>
  <c r="D10" i="16"/>
  <c r="K92" i="5" l="1"/>
  <c r="E11" i="16"/>
  <c r="F11" i="16" s="1"/>
  <c r="D51" i="16"/>
  <c r="C20" i="15" l="1"/>
  <c r="C2" i="13" l="1"/>
  <c r="B2" i="8"/>
  <c r="C2" i="14"/>
  <c r="E10" i="16" l="1"/>
  <c r="E51" i="16" l="1"/>
  <c r="F10" i="16"/>
  <c r="F51" i="16" s="1"/>
  <c r="C28" i="15" s="1"/>
</calcChain>
</file>

<file path=xl/sharedStrings.xml><?xml version="1.0" encoding="utf-8"?>
<sst xmlns="http://schemas.openxmlformats.org/spreadsheetml/2006/main" count="382" uniqueCount="181">
  <si>
    <t>Description</t>
  </si>
  <si>
    <t>Enquiry No.</t>
  </si>
  <si>
    <t>Package Name:</t>
  </si>
  <si>
    <t>Tenderer's Name:</t>
  </si>
  <si>
    <t>Category of Offer:</t>
  </si>
  <si>
    <t>5.1.1. Pricing</t>
  </si>
  <si>
    <t>Local Currency</t>
  </si>
  <si>
    <t>CPA</t>
  </si>
  <si>
    <t>Local</t>
  </si>
  <si>
    <t>Item Number</t>
  </si>
  <si>
    <t>Unit Price</t>
  </si>
  <si>
    <t>CPA Formula No.
(See Sheet 5.1.2)</t>
  </si>
  <si>
    <t>CPA Description (See Sheet 5.1.2)</t>
  </si>
  <si>
    <t>Total Tendered Price Excl. VAT</t>
  </si>
  <si>
    <t>VAT</t>
  </si>
  <si>
    <t>Total Tendered Price Incl. VAT</t>
  </si>
  <si>
    <t>ZAR</t>
  </si>
  <si>
    <t>Total Tendered Price</t>
  </si>
  <si>
    <t>Must agree with Price (Excl. VAT) on Tender Cover Page</t>
  </si>
  <si>
    <t>Must agree with Price (Incl. VAT) on Tender Cover Page</t>
  </si>
  <si>
    <t>Total</t>
  </si>
  <si>
    <t>READ ME</t>
  </si>
  <si>
    <t>This workbook contains the following sheets:</t>
  </si>
  <si>
    <t>Tender Cover Sheet</t>
  </si>
  <si>
    <t>5.1.0 Preamble</t>
  </si>
  <si>
    <t>This sheet provides general guidelines for this section.</t>
  </si>
  <si>
    <t>5.1.1 Pricing</t>
  </si>
  <si>
    <t>5.1.2 CPA Formulae</t>
  </si>
  <si>
    <t>5.1.3 Summary</t>
  </si>
  <si>
    <t>Conventions used in this workbook</t>
  </si>
  <si>
    <t>The following conventions have been used in this workbook to facilitate its accurate use:</t>
  </si>
  <si>
    <t>Only Light Green highlighted cells are to be inputted by the Tenderer.</t>
  </si>
  <si>
    <t>There will be no inputting in Grey highlighted cells.</t>
  </si>
  <si>
    <t>Unit of Measure</t>
  </si>
  <si>
    <r>
      <t xml:space="preserve">This worksheet is a compulsory tender returnable, and </t>
    </r>
    <r>
      <rPr>
        <b/>
        <sz val="12"/>
        <color rgb="FFFF0000"/>
        <rFont val="Arial"/>
        <family val="2"/>
      </rPr>
      <t>shall be priced in full</t>
    </r>
    <r>
      <rPr>
        <sz val="12"/>
        <color rgb="FFFF0000"/>
        <rFont val="Arial"/>
        <family val="2"/>
      </rPr>
      <t xml:space="preserve">. This sheet must contain detailed CPA formulae </t>
    </r>
    <r>
      <rPr>
        <b/>
        <sz val="12"/>
        <rFont val="Arial"/>
        <family val="2"/>
      </rPr>
      <t>per column H</t>
    </r>
    <r>
      <rPr>
        <sz val="12"/>
        <rFont val="Arial"/>
        <family val="2"/>
      </rPr>
      <t xml:space="preserve">.  No alternative offers are accepted. The Tenderer takes responsibility for ensuring correct inputs. Tenderers are to populate their pricing information as stipulated in the pricing schedule. Tenderer(s) to populate all required information on the Tender cover sheet and also populate  as stipulated in  (5.1.1 Pricing ) and  (5.1.2 CPA Formulae). </t>
    </r>
    <r>
      <rPr>
        <sz val="12"/>
        <color rgb="FFFF0000"/>
        <rFont val="Arial"/>
        <family val="2"/>
      </rPr>
      <t>NB - Columns H in 5.1.1 Pricing is a  drop down cell for tenderer to select the CPA formula they would have populated in 5.1.2 CPA Formulae. It is the Tenderer's responsibility to ensure that Column H correctly reflects the intention of the Tenderer.</t>
    </r>
  </si>
  <si>
    <t>5.1.2 CONTRACT PRICE ADJUSTMENT (CPA) FOR INFLATION</t>
  </si>
  <si>
    <t>No.</t>
  </si>
  <si>
    <t>Formula Code</t>
  </si>
  <si>
    <t>Summary of the description of the Tenderer's Formulae</t>
  </si>
  <si>
    <t>Fixed</t>
  </si>
  <si>
    <t xml:space="preserve">Firm and Fixed </t>
  </si>
  <si>
    <r>
      <t>Prices are 100 % fixed and firm. CPA is not applicable</t>
    </r>
    <r>
      <rPr>
        <sz val="10"/>
        <color indexed="10"/>
        <rFont val="Arial"/>
        <family val="2"/>
      </rPr>
      <t xml:space="preserve">. </t>
    </r>
    <r>
      <rPr>
        <b/>
        <sz val="10"/>
        <color indexed="10"/>
        <rFont val="Arial"/>
        <family val="2"/>
      </rPr>
      <t/>
    </r>
  </si>
  <si>
    <t>A</t>
  </si>
  <si>
    <t>Type in the description of each formula in the tables below</t>
  </si>
  <si>
    <t>B</t>
  </si>
  <si>
    <t>C</t>
  </si>
  <si>
    <t>D</t>
  </si>
  <si>
    <t>E</t>
  </si>
  <si>
    <t>SPECIFIC REQUIREMENTS</t>
  </si>
  <si>
    <t>Only Main Offer is to be submitted. Main offer tenderers are to fully comply with the requirements in the General Notes and CPA Formulae Notes below.</t>
  </si>
  <si>
    <t>No ALTERNATIVE offers are accepted.</t>
  </si>
  <si>
    <t>GENERAL NOTES :</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</si>
  <si>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</si>
  <si>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</si>
  <si>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</si>
  <si>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</si>
  <si>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 xml:space="preserve">The CPA escalation will be calculated as follows: latest index which is the latest available index at the end of each contractual year vs. the base index which is one month prior to tender closing date. </t>
  </si>
  <si>
    <t>CPA FORMULA NOTES :</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</si>
  <si>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</si>
  <si>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</si>
  <si>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</si>
  <si>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</si>
  <si>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t xml:space="preserve"> </t>
  </si>
  <si>
    <r>
      <rPr>
        <b/>
        <sz val="12"/>
        <rFont val="Arial"/>
        <family val="2"/>
      </rPr>
      <t>Base Date Index :</t>
    </r>
    <r>
      <rPr>
        <sz val="12"/>
        <rFont val="Arial"/>
        <family val="2"/>
      </rPr>
      <t xml:space="preserve">   The base index or reference price must be inserted in the appropriate column.</t>
    </r>
  </si>
  <si>
    <t>Formula A</t>
  </si>
  <si>
    <t>Tenderer's description of Formula A</t>
  </si>
  <si>
    <t>Index Ref.</t>
  </si>
  <si>
    <t>Proportions / weightings for each index (refer note 1)</t>
  </si>
  <si>
    <t>Description / scope of index (e.g. Labour)</t>
  </si>
  <si>
    <t>Title/Definition : Linked to the index, e.g., Table C3, All hourly paid employees.  Must be completely defined</t>
  </si>
  <si>
    <t>Source/publisher of index (e.g. SEIFSA, StatsSA, LME)</t>
  </si>
  <si>
    <t>Base Month for CPA if not Base Date as defined (refer note 4)</t>
  </si>
  <si>
    <t>Base Date Index (refer note 5)</t>
  </si>
  <si>
    <t>Historical data provided (Yes or No- provide http link)</t>
  </si>
  <si>
    <t>yy/mm/dd</t>
  </si>
  <si>
    <t>A1</t>
  </si>
  <si>
    <t>A2</t>
  </si>
  <si>
    <t>A3</t>
  </si>
  <si>
    <t>A4</t>
  </si>
  <si>
    <t>A5</t>
  </si>
  <si>
    <t>A6</t>
  </si>
  <si>
    <t>Fixed 15% minimum not subject to CPA (0.150)</t>
  </si>
  <si>
    <t>This Total is to add up to 100% for each CPA formula submitted by tenderer</t>
  </si>
  <si>
    <t>Formula B</t>
  </si>
  <si>
    <t>Tenderer's description of Formula B</t>
  </si>
  <si>
    <t>Historical data provided (Yes or No- provide Internet address)</t>
  </si>
  <si>
    <t>B1</t>
  </si>
  <si>
    <t>B2</t>
  </si>
  <si>
    <t>B3</t>
  </si>
  <si>
    <t>B4</t>
  </si>
  <si>
    <t>B5</t>
  </si>
  <si>
    <t>B6</t>
  </si>
  <si>
    <t>Formula C</t>
  </si>
  <si>
    <t>Tenderer's description of Formula C</t>
  </si>
  <si>
    <t>C1</t>
  </si>
  <si>
    <t>C2</t>
  </si>
  <si>
    <t>C3</t>
  </si>
  <si>
    <t>C4</t>
  </si>
  <si>
    <t>C5</t>
  </si>
  <si>
    <t>C6</t>
  </si>
  <si>
    <t>Formula D</t>
  </si>
  <si>
    <t>Tenderer's description of Formula D</t>
  </si>
  <si>
    <t>D1</t>
  </si>
  <si>
    <t>D2</t>
  </si>
  <si>
    <t>D3</t>
  </si>
  <si>
    <t>D4</t>
  </si>
  <si>
    <t>D5</t>
  </si>
  <si>
    <t>D6</t>
  </si>
  <si>
    <t>Formula E</t>
  </si>
  <si>
    <t>Tenderer's description of Formula E</t>
  </si>
  <si>
    <t>E1</t>
  </si>
  <si>
    <t>E2</t>
  </si>
  <si>
    <t>E3</t>
  </si>
  <si>
    <t>E4</t>
  </si>
  <si>
    <t>E5</t>
  </si>
  <si>
    <t>E6</t>
  </si>
  <si>
    <t xml:space="preserve">5.1.0 PREAMBLE TO PRICE SCHEDULE </t>
  </si>
  <si>
    <t>The Prices are the amounts stated in the price column of the Price Schedule.  Where an estimated quantity is stated for an item in the Price Schedule, the Price is calculated by multiplying the estimated quantity by the rate.</t>
  </si>
  <si>
    <t xml:space="preserve">If the Supplier has decided not to identify a particular item in the price schedule at the time of tender the cost to the Supplier of doing the work is assumed to be included in, or spread across, the other Prices and rates in the price schedule in order to fulfil the obligation to Provide the Goods and Services for the tendered total of the Prices.  </t>
  </si>
  <si>
    <t>The total of the prices must include for all direct and indirect costs, overheads, profit on costs, risks, liabilities, obligations, etc. relative to the contract.</t>
  </si>
  <si>
    <t>The Tenderer must allow for all necessary costs to complete the pricing shedule as required in terms of the specifications, technical scope and conditions of contract whether expressly stated or not in the Price Schedules. The Tenderer must provide any breakdown of prices as may be required for specific items not detailed in the Price Schedule prior to or after contract award.</t>
  </si>
  <si>
    <t>The Prices quoted by the supplier should be exclusive and inclusive of VAT.</t>
  </si>
  <si>
    <t xml:space="preserve"> Please note, that the Tenderer is to input the VAT amount as no formulae has been provided for the VAT portion.</t>
  </si>
  <si>
    <t>SIGNATURE :</t>
  </si>
  <si>
    <t>DESIGNATION OF SIGNATORY:</t>
  </si>
  <si>
    <t>FULL NAMES OF SIGNATORY:</t>
  </si>
  <si>
    <t>DATE :</t>
  </si>
  <si>
    <t>(including VAT)</t>
  </si>
  <si>
    <t>TENDERED PRICE:  IN ZAR</t>
  </si>
  <si>
    <t>[Price in Words]</t>
  </si>
  <si>
    <t>RAND VALUE IN WORDS</t>
  </si>
  <si>
    <t>(excluding VAT)</t>
  </si>
  <si>
    <t>CATEGORY OF OFFER (MAIN OFFER ONLY):</t>
  </si>
  <si>
    <t xml:space="preserve">TENDERER’S NAME:  </t>
  </si>
  <si>
    <t>NAME OF PACKAGE:</t>
  </si>
  <si>
    <t>ENQUIRY No.</t>
  </si>
  <si>
    <t>PRICING INFORMATION</t>
  </si>
  <si>
    <t xml:space="preserve">Only The Main Offer shall be accepted. No alternative offers are accepted. There must be a separate Excel and PDF file for the main offer. The Tenderer must check and take responsibility for all required inputs, Sums, etc. The Tenderer cannot  add or delete rows and must adhere to the basic requirements identified above.  </t>
  </si>
  <si>
    <t xml:space="preserve">Main offer is = The pricing schedule may not be changed or altered. Tenderer(s) to populate all required information on the Tender cover sheet and also populate as stipulated in (5.1.1 Pricing, 5.1.2 CPA Formulae, 5.1.3 Summary (Including VAT Portion) </t>
  </si>
  <si>
    <t>This is the cover sheet for Worksheets 5.1.0 to 5.1.4 and provides the total tendered price which is mandatory be completed.  It is also the source of the package name, tenderer name etc. for the other worksheets.  It will  form part of the tender or contract. Worksheets Tender Cover Sheet, 5.1.1 Pricing, 5.1.2 CPA Formulae, and 5.1.3 Summary are compulsory tender returnables as they are loaded onto the Eskom Tender Bulletin and they may not be changed or altered.</t>
  </si>
  <si>
    <t>Prices will be fixed and firm for the first twelve (12) months after contract signing date and escalated on an annual basis based on the CPA formula agreed on with tenderer.</t>
  </si>
  <si>
    <t xml:space="preserve">5.1.3 Summary </t>
  </si>
  <si>
    <t>Manual input required</t>
  </si>
  <si>
    <t>All prices in ZAR</t>
  </si>
  <si>
    <t>Table No.</t>
  </si>
  <si>
    <t>Section Description</t>
  </si>
  <si>
    <t>TOTAL PRICE</t>
  </si>
  <si>
    <t>This sheet must be completed by the Tenderer for the proposed contract price adjustment (CPA) formulae, (where applicable ) and will be carried forward to worksheet (5.1.1 Pricing). Details of the CPA Formulae to be determined in accordance with the CPA conditions with reference to the NOTES. If the CPA formulae is inputted in worksheet (5.1.2 CPA Formulae) but is not reflected, using the drop downs, in worksheet (5.1.1 Pricing), the tendered prices will be deemed "Fixed and Firm for the duration of contract".</t>
  </si>
  <si>
    <t>This sheet is a summary of priced items per sub-heading in whorksheet 5.1.1. The sheet already has formale linked to worksheet 5.1.1. It will  form part of the tender and contract. Worksheets Tender Cover Sheet, 5.1.1 Pricing, 5.1.2 CPA Formulae, and 5.1.3 Summary are compulsory tender returnables as they are loaded onto the Eskom Tender Bulletin and they may not be changed or altered.</t>
  </si>
  <si>
    <t>NOTE:  ALL CALCULATIONS ARE THE RESPONSIBILITY OF THE TENDERER, AND MUST BE CHECKED THOROUGHLY.  ANY DISCREPANCY FOUND IN THE CALCULATIONS IN THIS WORKBOOK MUST BE BROUGHT TO THE ATTENTION OF ESKOM, THROUGH THE DESIGNATED BUYER! THE TENDER WILL BE AWARDED WHOLLY TO ONE TENDERER FOR THIS PRICE LIST AND WILL NOT BE SPLIT AMONGST TENDERES.</t>
  </si>
  <si>
    <t>The Price Schedule provides the basis of valuation, price adjustment (CPA) formulae and information for general contract progress monitoring. This contract is an "as and when" required contract.The units herein are estimates only and are non-committal.  No alternative offers are accepted.</t>
  </si>
  <si>
    <r>
      <t xml:space="preserve">This is the main data entry sheet for the Tenderer to complete. The </t>
    </r>
    <r>
      <rPr>
        <i/>
        <sz val="14"/>
        <rFont val="Arial"/>
        <family val="2"/>
      </rPr>
      <t>Tenderer</t>
    </r>
    <r>
      <rPr>
        <sz val="12"/>
        <rFont val="Arial"/>
        <family val="2"/>
      </rPr>
      <t xml:space="preserve"> takes responsibility for ensuring correct inputs. Tenderers are to populate their pricing information as stipulated in the pricing schedule. The pricing schedule may not be changed or altered. Tenderer(s) to populate all required information on the Tender cover sheet and also populate  as stipulated in  (5.1.1 Pricing )  and (5.1.2 CPA Formulae). CPA Formulae should represent cost breakdown of the goods/commodities/components/items being sourced.</t>
    </r>
  </si>
  <si>
    <t>All worksheets in this Pricing Schedule are to be submitted. Tenderers are not allowed to ommit a worksheet. If specifically worksheets, 5.1.1 or 5.1.2 are ommited, it will be deemed that CPA  are not applicable to this tender.</t>
  </si>
  <si>
    <t>Crime  Investigator</t>
  </si>
  <si>
    <t>4X2 Vehicle</t>
  </si>
  <si>
    <t>4X4 Vehicle</t>
  </si>
  <si>
    <t xml:space="preserve">Air Support (i.e. drones or similar incl operating licences, taxes etc.) </t>
  </si>
  <si>
    <t>An Enabling Agreement (EA) for Security Intel. Investigative Contract</t>
  </si>
  <si>
    <t>Month</t>
  </si>
  <si>
    <t>FIXED ITEMS</t>
  </si>
  <si>
    <t>TIME RELATED</t>
  </si>
  <si>
    <t>Item</t>
  </si>
  <si>
    <t>Total Estimated  Quantities</t>
  </si>
  <si>
    <t>Duration (month)</t>
  </si>
  <si>
    <t>Covert camera’s  </t>
  </si>
  <si>
    <t xml:space="preserve">Mobile CCTV security system </t>
  </si>
  <si>
    <t>Thermal and night vision detection and surveillance camera</t>
  </si>
  <si>
    <t xml:space="preserve">K9 unit </t>
  </si>
  <si>
    <r>
      <t xml:space="preserve">Read these notes BEFORE you commence input  to this workbook. Changes may not be made to this workbook. No columns may be removed, edited, added or changed on this workbook. This sheet provides an overview to the Tenderer of the content and role of the sheets making up the Price Schedule.  It will not form part of the tender adjudication. </t>
    </r>
    <r>
      <rPr>
        <b/>
        <sz val="12"/>
        <color rgb="FFFF0000"/>
        <rFont val="Arial"/>
        <family val="2"/>
      </rPr>
      <t>This contract is an "as and when" required contract. The quantities herein are estimates only and are non-committal.</t>
    </r>
  </si>
  <si>
    <t>No.off</t>
  </si>
  <si>
    <t>Hellicopter (Incl.Pilot, Airpot taxes &amp; fuel)</t>
  </si>
  <si>
    <t>Hr</t>
  </si>
  <si>
    <t>Northern Grid/Northern Region SHEQS (Telecoms)</t>
  </si>
  <si>
    <t>Eastern Grid/Eastern Region SHEQS (Telecoms)</t>
  </si>
  <si>
    <t>Western Grid/Western Region SHEQS (Telecoms)</t>
  </si>
  <si>
    <t>Central/Apollo Grid/Central Region SHEQS (Telecoms)</t>
  </si>
  <si>
    <t>North East Grid/North East Region SHEQS (Telecoms)</t>
  </si>
  <si>
    <t>Southern Grid/Southern Region SHEQS (Telecoms)</t>
  </si>
  <si>
    <t>Tactical Intelligence officers (x 2 Officers)</t>
  </si>
  <si>
    <t>Fixed Items</t>
  </si>
  <si>
    <t>Per Shift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</si>
</sst>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quot;R&quot;\ * #,##0.00_ ;_ &quot;R&quot;\ * \-#,##0.00_ ;_ &quot;R&quot;\ * &quot;-&quot;??_ ;_ @_ "/>
    <numFmt numFmtId="165" formatCode="_(* #,##0.00_);_(* \(#,##0.00\);_(* &quot;-&quot;??_);_(@_)"/>
    <numFmt numFmtId="166" formatCode="_(* #,##0_);_(* \(#,##0\);_(* &quot;-&quot;??_);_(@_)"/>
    <numFmt numFmtId="167" formatCode="000"/>
    <numFmt numFmtId="168" formatCode="0.000_)"/>
    <numFmt numFmtId="169" formatCode="_(&quot;$&quot;* #,##0.00_);_(&quot;$&quot;* \(#,##0.00\);_(&quot;$&quot;* &quot;-&quot;??_);_(@_)"/>
    <numFmt numFmtId="170" formatCode="[$R-436]\ #,##0.00"/>
    <numFmt numFmtId="171" formatCode="_ &quot;R&quot;* #,##0.00_ ;_ &quot;R&quot;* \-#,##0.00_ ;_ &quot;R&quot;* &quot;-&quot;??_ ;_ @_ "/>
    <numFmt numFmtId="172" formatCode="_ * #,##0.00_)_£_ ;_ * \(#,##0.00\)_£_ ;_ * &quot;-&quot;??_)_£_ ;_ @_ "/>
    <numFmt numFmtId="173" formatCode="#,##0.0_);\(#,##0.0\)"/>
    <numFmt numFmtId="174" formatCode="0.00_)"/>
    <numFmt numFmtId="175" formatCode="&quot;See Note &quot;\ #"/>
    <numFmt numFmtId="176" formatCode="\$\ #,##0"/>
    <numFmt numFmtId="177" formatCode="&quot;R&quot;\ #,##0.000000"/>
    <numFmt numFmtId="178" formatCode="_(* #,##0.0000_);_(* \(#,##0.0000\);_(* &quot;-&quot;??_);_(@_)"/>
    <numFmt numFmtId="179" formatCode="#,##0.000"/>
    <numFmt numFmtId="180" formatCode="0."/>
    <numFmt numFmtId="181" formatCode="[$-409]mmm\-yy;@"/>
    <numFmt numFmtId="182" formatCode="mmm\-yyyy"/>
    <numFmt numFmtId="183" formatCode="###\ ###\ ##0\ \ &quot;RAND&quot;;\-###\ ###\ ##0\ &quot;RAND&quot;"/>
    <numFmt numFmtId="184" formatCode="_ * #,##0.00_ ;_ * \-#,##0.00_ ;_ * &quot;-&quot;??_ ;_ @_ "/>
  </numFmts>
  <fonts count="76" x14ac:knownFonts="1">
    <font>
      <sz val="11"/>
      <color theme="1"/>
      <name val="Calibri"/>
      <family val="2"/>
      <scheme val="minor"/>
    </font>
    <font>
      <sz val="11"/>
      <color theme="1"/>
      <name val="Calibri"/>
      <family val="2"/>
      <scheme val="minor"/>
    </font>
    <font>
      <sz val="8"/>
      <name val="Arial"/>
      <family val="2"/>
    </font>
    <font>
      <sz val="10"/>
      <name val="Arial"/>
      <family val="2"/>
    </font>
    <font>
      <b/>
      <sz val="12"/>
      <name val="Arial"/>
      <family val="2"/>
    </font>
    <font>
      <sz val="12"/>
      <name val="Arial"/>
      <family val="2"/>
    </font>
    <font>
      <sz val="10"/>
      <name val="Arial"/>
      <family val="2"/>
    </font>
    <font>
      <sz val="12"/>
      <color indexed="12"/>
      <name val="Arial"/>
      <family val="2"/>
    </font>
    <font>
      <sz val="11"/>
      <name val="Arial"/>
      <family val="2"/>
    </font>
    <font>
      <sz val="12"/>
      <color indexed="17"/>
      <name val="Arial"/>
      <family val="2"/>
    </font>
    <font>
      <b/>
      <sz val="14"/>
      <name val="Arial"/>
      <family val="2"/>
    </font>
    <font>
      <sz val="12"/>
      <color rgb="FFFF0000"/>
      <name val="Arial"/>
      <family val="2"/>
    </font>
    <font>
      <i/>
      <sz val="14"/>
      <name val="Arial"/>
      <family val="2"/>
    </font>
    <font>
      <b/>
      <sz val="12"/>
      <color indexed="10"/>
      <name val="Arial"/>
      <family val="2"/>
    </font>
    <font>
      <b/>
      <u/>
      <sz val="14"/>
      <color indexed="10"/>
      <name val="Arial"/>
      <family val="2"/>
    </font>
    <font>
      <b/>
      <sz val="12"/>
      <color rgb="FFFF0000"/>
      <name val="Arial"/>
      <family val="2"/>
    </font>
    <font>
      <b/>
      <sz val="11"/>
      <name val="Arial"/>
      <family val="2"/>
    </font>
    <font>
      <b/>
      <sz val="10"/>
      <color indexed="10"/>
      <name val="Arial"/>
      <family val="2"/>
    </font>
    <font>
      <b/>
      <sz val="10"/>
      <name val="Arial"/>
      <family val="2"/>
    </font>
    <font>
      <b/>
      <sz val="20"/>
      <name val="Arial"/>
      <family val="2"/>
    </font>
    <font>
      <sz val="10"/>
      <color indexed="8"/>
      <name val="Arial"/>
      <family val="2"/>
    </font>
    <font>
      <sz val="10"/>
      <name val="Times New Roman"/>
      <family val="1"/>
    </font>
    <font>
      <sz val="12"/>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indexed="20"/>
      <name val="Calibri"/>
      <family val="2"/>
    </font>
    <font>
      <b/>
      <sz val="11"/>
      <color indexed="52"/>
      <name val="Calibri"/>
      <family val="2"/>
    </font>
    <font>
      <b/>
      <sz val="11"/>
      <color indexed="9"/>
      <name val="Calibri"/>
      <family val="2"/>
    </font>
    <font>
      <sz val="11"/>
      <name val="Tms Rmn"/>
    </font>
    <font>
      <i/>
      <sz val="11"/>
      <color indexed="23"/>
      <name val="Calibri"/>
      <family val="2"/>
    </font>
    <font>
      <sz val="18"/>
      <name val="Arial"/>
      <family val="2"/>
    </font>
    <font>
      <i/>
      <sz val="12"/>
      <name val="Arial"/>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8"/>
      <name val="Arial"/>
      <family val="2"/>
    </font>
    <font>
      <sz val="9.75"/>
      <name val="Arial"/>
      <family val="2"/>
    </font>
    <font>
      <b/>
      <sz val="9.75"/>
      <name val="Arial"/>
      <family val="2"/>
    </font>
    <font>
      <u/>
      <sz val="9"/>
      <color theme="10"/>
      <name val="Arial"/>
      <family val="2"/>
    </font>
    <font>
      <sz val="11"/>
      <color indexed="62"/>
      <name val="Calibri"/>
      <family val="2"/>
    </font>
    <font>
      <sz val="12"/>
      <name val="Helv"/>
    </font>
    <font>
      <sz val="11"/>
      <color indexed="52"/>
      <name val="Calibri"/>
      <family val="2"/>
    </font>
    <font>
      <sz val="11"/>
      <color indexed="60"/>
      <name val="Calibri"/>
      <family val="2"/>
    </font>
    <font>
      <b/>
      <i/>
      <sz val="16"/>
      <name val="Helv"/>
    </font>
    <font>
      <sz val="11"/>
      <color theme="1"/>
      <name val="Arial"/>
      <family val="2"/>
    </font>
    <font>
      <b/>
      <u/>
      <sz val="10"/>
      <name val="Times New Roman"/>
      <family val="1"/>
    </font>
    <font>
      <sz val="8"/>
      <name val="Helv"/>
    </font>
    <font>
      <i/>
      <sz val="10"/>
      <name val="Times New Roman"/>
      <family val="1"/>
    </font>
    <font>
      <b/>
      <sz val="11"/>
      <color indexed="63"/>
      <name val="Calibri"/>
      <family val="2"/>
    </font>
    <font>
      <sz val="10"/>
      <name val="MS Sans Serif"/>
      <family val="2"/>
    </font>
    <font>
      <b/>
      <sz val="18"/>
      <color indexed="56"/>
      <name val="Cambria"/>
      <family val="2"/>
    </font>
    <font>
      <b/>
      <sz val="11"/>
      <color indexed="8"/>
      <name val="Calibri"/>
      <family val="2"/>
    </font>
    <font>
      <sz val="8"/>
      <color indexed="10"/>
      <name val="Arial Narrow"/>
      <family val="2"/>
    </font>
    <font>
      <sz val="11"/>
      <color indexed="10"/>
      <name val="Calibri"/>
      <family val="2"/>
    </font>
    <font>
      <sz val="12"/>
      <color indexed="10"/>
      <name val="Arial"/>
      <family val="2"/>
    </font>
    <font>
      <sz val="10"/>
      <color indexed="10"/>
      <name val="Arial"/>
      <family val="2"/>
    </font>
    <font>
      <b/>
      <sz val="9"/>
      <name val="Arial"/>
      <family val="2"/>
    </font>
    <font>
      <sz val="9"/>
      <name val="Arial"/>
      <family val="2"/>
    </font>
    <font>
      <sz val="9"/>
      <color indexed="10"/>
      <name val="Arial"/>
      <family val="2"/>
    </font>
    <font>
      <b/>
      <sz val="10"/>
      <color indexed="8"/>
      <name val="Arial"/>
      <family val="2"/>
    </font>
    <font>
      <b/>
      <sz val="14"/>
      <color indexed="10"/>
      <name val="Arial"/>
      <family val="2"/>
    </font>
    <font>
      <sz val="14"/>
      <name val="Arial"/>
      <family val="2"/>
    </font>
    <font>
      <b/>
      <u/>
      <sz val="16"/>
      <name val="Arial"/>
      <family val="2"/>
    </font>
    <font>
      <sz val="26"/>
      <name val="Arial"/>
      <family val="2"/>
    </font>
    <font>
      <b/>
      <sz val="16"/>
      <name val="Arial"/>
      <family val="2"/>
    </font>
    <font>
      <sz val="16"/>
      <name val="Arial"/>
      <family val="2"/>
    </font>
    <font>
      <b/>
      <sz val="16"/>
      <color indexed="10"/>
      <name val="Arial"/>
      <family val="2"/>
    </font>
    <font>
      <b/>
      <sz val="10"/>
      <color rgb="FFFF0000"/>
      <name val="Arial"/>
      <family val="2"/>
    </font>
    <font>
      <b/>
      <sz val="24"/>
      <name val="Arial"/>
      <family val="2"/>
    </font>
    <font>
      <b/>
      <sz val="12"/>
      <color indexed="17"/>
      <name val="Arial"/>
      <family val="2"/>
    </font>
    <font>
      <sz val="12"/>
      <color theme="1"/>
      <name val="Arial"/>
      <family val="2"/>
    </font>
    <font>
      <u/>
      <sz val="11"/>
      <color theme="10"/>
      <name val="Calibri"/>
      <family val="2"/>
      <scheme val="minor"/>
    </font>
  </fonts>
  <fills count="40">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indexed="42"/>
        <bgColor indexed="64"/>
      </patternFill>
    </fill>
    <fill>
      <patternFill patternType="solid">
        <fgColor rgb="FF00B050"/>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solid">
        <fgColor indexed="1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55"/>
        <bgColor indexed="64"/>
      </patternFill>
    </fill>
    <fill>
      <patternFill patternType="solid">
        <fgColor indexed="50"/>
        <bgColor indexed="64"/>
      </patternFill>
    </fill>
    <fill>
      <patternFill patternType="solid">
        <fgColor indexed="9"/>
        <bgColor indexed="64"/>
      </patternFill>
    </fill>
    <fill>
      <patternFill patternType="solid">
        <fgColor indexed="51"/>
        <bgColor indexed="64"/>
      </patternFill>
    </fill>
  </fills>
  <borders count="79">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right style="medium">
        <color indexed="64"/>
      </right>
      <top/>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thin">
        <color auto="1"/>
      </left>
      <right style="thin">
        <color auto="1"/>
      </right>
      <top/>
      <bottom style="thin">
        <color auto="1"/>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indexed="64"/>
      </top>
      <bottom/>
      <diagonal/>
    </border>
    <border>
      <left style="thin">
        <color indexed="23"/>
      </left>
      <right style="thin">
        <color indexed="23"/>
      </right>
      <top style="thin">
        <color indexed="23"/>
      </top>
      <bottom style="thin">
        <color indexed="23"/>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style="thin">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medium">
        <color indexed="64"/>
      </right>
      <top/>
      <bottom style="double">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302">
    <xf numFmtId="0" fontId="0" fillId="0" borderId="0"/>
    <xf numFmtId="0" fontId="3" fillId="0" borderId="0"/>
    <xf numFmtId="165" fontId="6" fillId="0" borderId="0" applyFont="0" applyFill="0" applyBorder="0" applyAlignment="0" applyProtection="0"/>
    <xf numFmtId="0" fontId="6" fillId="0" borderId="0"/>
    <xf numFmtId="0" fontId="5" fillId="0" borderId="0"/>
    <xf numFmtId="0" fontId="20" fillId="0" borderId="0">
      <alignment vertical="top"/>
    </xf>
    <xf numFmtId="0" fontId="21" fillId="0" borderId="0">
      <alignment horizontal="left" vertical="top" wrapText="1"/>
    </xf>
    <xf numFmtId="0" fontId="22" fillId="0" borderId="0"/>
    <xf numFmtId="0" fontId="23" fillId="0" borderId="0">
      <alignment horizontal="left" vertical="top" wrapText="1"/>
    </xf>
    <xf numFmtId="0" fontId="20" fillId="0" borderId="0">
      <alignment vertical="top"/>
    </xf>
    <xf numFmtId="0" fontId="20" fillId="0" borderId="0">
      <alignment vertical="top"/>
    </xf>
    <xf numFmtId="0" fontId="24" fillId="0" borderId="0">
      <alignment horizontal="left" vertical="top" wrapText="1"/>
    </xf>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6" fillId="21"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8" borderId="0" applyNumberFormat="0" applyBorder="0" applyAlignment="0" applyProtection="0"/>
    <xf numFmtId="0" fontId="27" fillId="0" borderId="0">
      <alignment horizontal="center" wrapText="1"/>
      <protection locked="0"/>
    </xf>
    <xf numFmtId="0" fontId="28" fillId="12" borderId="0" applyNumberFormat="0" applyBorder="0" applyAlignment="0" applyProtection="0"/>
    <xf numFmtId="0" fontId="29" fillId="29" borderId="24" applyNumberFormat="0" applyAlignment="0" applyProtection="0"/>
    <xf numFmtId="0" fontId="29" fillId="29" borderId="24" applyNumberFormat="0" applyAlignment="0" applyProtection="0"/>
    <xf numFmtId="0" fontId="29" fillId="29" borderId="24" applyNumberFormat="0" applyAlignment="0" applyProtection="0"/>
    <xf numFmtId="0" fontId="30" fillId="30" borderId="25" applyNumberFormat="0" applyAlignment="0" applyProtection="0"/>
    <xf numFmtId="168" fontId="31" fillId="0" borderId="0"/>
    <xf numFmtId="168" fontId="31" fillId="0" borderId="0"/>
    <xf numFmtId="168" fontId="31" fillId="0" borderId="0"/>
    <xf numFmtId="168" fontId="31" fillId="0" borderId="0"/>
    <xf numFmtId="168" fontId="31" fillId="0" borderId="0"/>
    <xf numFmtId="168" fontId="31" fillId="0" borderId="0"/>
    <xf numFmtId="168" fontId="31" fillId="0" borderId="0"/>
    <xf numFmtId="168" fontId="31" fillId="0" borderId="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3"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70" fontId="5" fillId="31" borderId="0" applyFont="0" applyFill="0" applyBorder="0" applyAlignment="0" applyProtection="0"/>
    <xf numFmtId="171" fontId="6" fillId="0" borderId="0" applyFont="0" applyFill="0" applyBorder="0" applyAlignment="0" applyProtection="0"/>
    <xf numFmtId="171" fontId="6" fillId="0" borderId="0" applyFont="0" applyFill="0" applyBorder="0" applyAlignment="0" applyProtection="0"/>
    <xf numFmtId="164" fontId="25" fillId="0" borderId="0" applyFont="0" applyFill="0" applyBorder="0" applyAlignment="0" applyProtection="0"/>
    <xf numFmtId="172" fontId="6" fillId="0" borderId="0" applyFont="0" applyFill="0" applyBorder="0" applyAlignment="0" applyProtection="0"/>
    <xf numFmtId="0" fontId="5" fillId="31" borderId="0" applyFont="0" applyFill="0" applyBorder="0" applyAlignment="0" applyProtection="0"/>
    <xf numFmtId="0" fontId="32" fillId="0" borderId="0" applyNumberFormat="0" applyFill="0" applyBorder="0" applyAlignment="0" applyProtection="0"/>
    <xf numFmtId="0" fontId="33" fillId="31" borderId="0" applyFont="0" applyFill="0" applyBorder="0" applyAlignment="0" applyProtection="0"/>
    <xf numFmtId="0" fontId="2" fillId="31" borderId="0" applyFont="0" applyFill="0" applyBorder="0" applyAlignment="0" applyProtection="0"/>
    <xf numFmtId="0" fontId="34" fillId="31" borderId="0" applyFont="0" applyFill="0" applyBorder="0" applyAlignment="0" applyProtection="0"/>
    <xf numFmtId="0" fontId="5" fillId="31" borderId="0" applyFont="0" applyFill="0" applyBorder="0" applyAlignment="0" applyProtection="0"/>
    <xf numFmtId="0" fontId="33" fillId="31" borderId="0" applyFont="0" applyFill="0" applyBorder="0" applyAlignment="0" applyProtection="0"/>
    <xf numFmtId="0" fontId="2" fillId="31" borderId="0" applyFont="0" applyFill="0" applyBorder="0" applyAlignment="0" applyProtection="0"/>
    <xf numFmtId="0" fontId="34" fillId="31" borderId="0" applyFont="0" applyFill="0" applyBorder="0" applyAlignment="0" applyProtection="0"/>
    <xf numFmtId="2" fontId="5" fillId="31" borderId="0" applyFont="0" applyFill="0" applyBorder="0" applyAlignment="0" applyProtection="0"/>
    <xf numFmtId="0" fontId="24" fillId="0" borderId="0"/>
    <xf numFmtId="0" fontId="35" fillId="13" borderId="0" applyNumberFormat="0" applyBorder="0" applyAlignment="0" applyProtection="0"/>
    <xf numFmtId="0" fontId="4" fillId="0" borderId="3" applyNumberFormat="0" applyAlignment="0" applyProtection="0">
      <alignment horizontal="left" vertical="center"/>
    </xf>
    <xf numFmtId="0" fontId="4" fillId="0" borderId="26">
      <alignment horizontal="left" vertical="center"/>
    </xf>
    <xf numFmtId="0" fontId="4" fillId="0" borderId="26">
      <alignment horizontal="left" vertical="center"/>
    </xf>
    <xf numFmtId="0" fontId="36" fillId="0" borderId="27" applyNumberFormat="0" applyFill="0" applyAlignment="0" applyProtection="0"/>
    <xf numFmtId="0" fontId="37" fillId="0" borderId="28" applyNumberFormat="0" applyFill="0" applyAlignment="0" applyProtection="0"/>
    <xf numFmtId="0" fontId="38" fillId="0" borderId="29" applyNumberFormat="0" applyFill="0" applyAlignment="0" applyProtection="0"/>
    <xf numFmtId="0" fontId="38" fillId="0" borderId="0" applyNumberFormat="0" applyFill="0" applyBorder="0" applyAlignment="0" applyProtection="0"/>
    <xf numFmtId="0" fontId="39" fillId="31" borderId="0" applyFont="0" applyFill="0" applyBorder="0" applyAlignment="0" applyProtection="0"/>
    <xf numFmtId="0" fontId="4" fillId="31" borderId="0" applyFont="0" applyFill="0" applyBorder="0" applyAlignment="0" applyProtection="0"/>
    <xf numFmtId="2" fontId="40" fillId="1" borderId="17">
      <alignment horizontal="left"/>
      <protection locked="0"/>
    </xf>
    <xf numFmtId="2" fontId="40" fillId="1" borderId="17">
      <alignment horizontal="left"/>
      <protection locked="0"/>
    </xf>
    <xf numFmtId="0" fontId="5" fillId="0" borderId="0"/>
    <xf numFmtId="2" fontId="41" fillId="0" borderId="1">
      <alignment horizontal="center" vertical="center"/>
    </xf>
    <xf numFmtId="2" fontId="41" fillId="0" borderId="1">
      <alignment horizontal="center" vertical="center"/>
    </xf>
    <xf numFmtId="0" fontId="42" fillId="0" borderId="0" applyNumberFormat="0" applyFill="0" applyBorder="0" applyAlignment="0" applyProtection="0">
      <alignment vertical="top"/>
      <protection locked="0"/>
    </xf>
    <xf numFmtId="0" fontId="43" fillId="16" borderId="30" applyNumberFormat="0" applyAlignment="0" applyProtection="0"/>
    <xf numFmtId="0" fontId="43" fillId="16" borderId="30" applyNumberFormat="0" applyAlignment="0" applyProtection="0"/>
    <xf numFmtId="0" fontId="43" fillId="16" borderId="30" applyNumberFormat="0" applyAlignment="0" applyProtection="0"/>
    <xf numFmtId="173" fontId="44" fillId="32" borderId="0"/>
    <xf numFmtId="0" fontId="45" fillId="0" borderId="31" applyNumberFormat="0" applyFill="0" applyAlignment="0" applyProtection="0"/>
    <xf numFmtId="0" fontId="46" fillId="33" borderId="0" applyNumberFormat="0" applyBorder="0" applyAlignment="0" applyProtection="0"/>
    <xf numFmtId="174"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6" fillId="0" borderId="0"/>
    <xf numFmtId="0" fontId="6" fillId="0" borderId="0"/>
    <xf numFmtId="0" fontId="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 fillId="0" borderId="0"/>
    <xf numFmtId="0" fontId="1" fillId="0" borderId="0"/>
    <xf numFmtId="0" fontId="1" fillId="0" borderId="0"/>
    <xf numFmtId="0" fontId="1" fillId="0" borderId="0"/>
    <xf numFmtId="0" fontId="48" fillId="0" borderId="0"/>
    <xf numFmtId="0" fontId="48" fillId="0" borderId="0"/>
    <xf numFmtId="0" fontId="48" fillId="0" borderId="0"/>
    <xf numFmtId="0" fontId="48" fillId="0" borderId="0"/>
    <xf numFmtId="0" fontId="6"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34" borderId="32" applyNumberFormat="0" applyFont="0" applyAlignment="0" applyProtection="0"/>
    <xf numFmtId="0" fontId="25" fillId="34" borderId="32" applyNumberFormat="0" applyFont="0" applyAlignment="0" applyProtection="0"/>
    <xf numFmtId="0" fontId="6" fillId="34" borderId="32" applyNumberFormat="0" applyFont="0" applyAlignment="0" applyProtection="0"/>
    <xf numFmtId="0" fontId="49" fillId="0" borderId="0"/>
    <xf numFmtId="175" fontId="50" fillId="0" borderId="0">
      <alignment horizontal="left"/>
    </xf>
    <xf numFmtId="3" fontId="51" fillId="0" borderId="0">
      <alignment vertical="top"/>
    </xf>
    <xf numFmtId="0" fontId="52" fillId="29" borderId="33" applyNumberFormat="0" applyAlignment="0" applyProtection="0"/>
    <xf numFmtId="0" fontId="52" fillId="29" borderId="33" applyNumberFormat="0" applyAlignment="0" applyProtection="0"/>
    <xf numFmtId="0" fontId="52" fillId="29" borderId="33" applyNumberFormat="0" applyAlignment="0" applyProtection="0"/>
    <xf numFmtId="14" fontId="27" fillId="0" borderId="0">
      <alignment horizontal="center" wrapText="1"/>
      <protection locked="0"/>
    </xf>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76" fontId="27" fillId="0" borderId="0"/>
    <xf numFmtId="3" fontId="53" fillId="1" borderId="17" applyFill="0" applyBorder="0" applyAlignment="0" applyProtection="0"/>
    <xf numFmtId="3" fontId="53" fillId="1" borderId="17" applyFill="0" applyBorder="0" applyAlignment="0" applyProtection="0"/>
    <xf numFmtId="4" fontId="6" fillId="0" borderId="0"/>
    <xf numFmtId="0" fontId="22" fillId="0" borderId="0"/>
    <xf numFmtId="0" fontId="54" fillId="0" borderId="0" applyNumberFormat="0" applyFill="0" applyBorder="0" applyAlignment="0" applyProtection="0"/>
    <xf numFmtId="0" fontId="55" fillId="0" borderId="34" applyNumberFormat="0" applyFill="0" applyAlignment="0" applyProtection="0"/>
    <xf numFmtId="0" fontId="55" fillId="0" borderId="34" applyNumberFormat="0" applyFill="0" applyAlignment="0" applyProtection="0"/>
    <xf numFmtId="0" fontId="55" fillId="0" borderId="34" applyNumberFormat="0" applyFill="0" applyAlignment="0" applyProtection="0"/>
    <xf numFmtId="0" fontId="5" fillId="0" borderId="0"/>
    <xf numFmtId="175" fontId="50" fillId="0" borderId="0">
      <alignment horizontal="left"/>
    </xf>
    <xf numFmtId="0" fontId="56" fillId="0" borderId="0">
      <alignment vertical="top"/>
    </xf>
    <xf numFmtId="0" fontId="23" fillId="0" borderId="35"/>
    <xf numFmtId="0" fontId="57" fillId="0" borderId="0" applyNumberFormat="0" applyFill="0" applyBorder="0" applyAlignment="0" applyProtection="0"/>
    <xf numFmtId="165" fontId="3" fillId="0" borderId="0" applyFont="0" applyFill="0" applyBorder="0" applyAlignment="0" applyProtection="0"/>
    <xf numFmtId="0" fontId="3" fillId="0" borderId="0"/>
    <xf numFmtId="0" fontId="29" fillId="29" borderId="43" applyNumberFormat="0" applyAlignment="0" applyProtection="0"/>
    <xf numFmtId="0" fontId="29" fillId="29" borderId="43" applyNumberFormat="0" applyAlignment="0" applyProtection="0"/>
    <xf numFmtId="0" fontId="29" fillId="29" borderId="43" applyNumberFormat="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3" fontId="3" fillId="0" borderId="0" applyFon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2" fontId="3" fillId="0" borderId="0" applyFont="0" applyFill="0" applyBorder="0" applyAlignment="0" applyProtection="0"/>
    <xf numFmtId="0" fontId="4" fillId="0" borderId="44">
      <alignment horizontal="left" vertical="center"/>
    </xf>
    <xf numFmtId="0" fontId="4" fillId="0" borderId="44">
      <alignment horizontal="left" vertical="center"/>
    </xf>
    <xf numFmtId="0" fontId="43" fillId="16" borderId="52" applyNumberFormat="0" applyAlignment="0" applyProtection="0"/>
    <xf numFmtId="0" fontId="43" fillId="16" borderId="52" applyNumberFormat="0" applyAlignment="0" applyProtection="0"/>
    <xf numFmtId="0" fontId="43" fillId="16" borderId="52" applyNumberFormat="0" applyAlignment="0" applyProtection="0"/>
    <xf numFmtId="2" fontId="40" fillId="1" borderId="42">
      <alignment horizontal="left"/>
      <protection locked="0"/>
    </xf>
    <xf numFmtId="2" fontId="40" fillId="1" borderId="42">
      <alignment horizontal="left"/>
      <protection locked="0"/>
    </xf>
    <xf numFmtId="2" fontId="41" fillId="0" borderId="38">
      <alignment horizontal="center" vertical="center"/>
    </xf>
    <xf numFmtId="2" fontId="41" fillId="0" borderId="38">
      <alignment horizontal="center" vertical="center"/>
    </xf>
    <xf numFmtId="0" fontId="43" fillId="16" borderId="43" applyNumberFormat="0" applyAlignment="0" applyProtection="0"/>
    <xf numFmtId="0" fontId="43" fillId="16" borderId="43" applyNumberFormat="0" applyAlignment="0" applyProtection="0"/>
    <xf numFmtId="0" fontId="43" fillId="16" borderId="43" applyNumberFormat="0" applyAlignment="0" applyProtection="0"/>
    <xf numFmtId="0" fontId="4" fillId="0" borderId="53">
      <alignment horizontal="left" vertical="center"/>
    </xf>
    <xf numFmtId="0" fontId="4" fillId="0" borderId="53">
      <alignment horizontal="left" vertical="center"/>
    </xf>
    <xf numFmtId="0" fontId="3" fillId="0" borderId="0"/>
    <xf numFmtId="0" fontId="3" fillId="0" borderId="0"/>
    <xf numFmtId="0" fontId="3" fillId="0" borderId="0"/>
    <xf numFmtId="0" fontId="3" fillId="0" borderId="0"/>
    <xf numFmtId="0" fontId="3" fillId="0" borderId="0"/>
    <xf numFmtId="0" fontId="29" fillId="29" borderId="52" applyNumberFormat="0" applyAlignment="0" applyProtection="0"/>
    <xf numFmtId="0" fontId="29" fillId="29" borderId="52" applyNumberFormat="0" applyAlignment="0" applyProtection="0"/>
    <xf numFmtId="0" fontId="29" fillId="29" borderId="52" applyNumberFormat="0" applyAlignment="0" applyProtection="0"/>
    <xf numFmtId="0" fontId="3" fillId="0" borderId="0"/>
    <xf numFmtId="0" fontId="3" fillId="0" borderId="0"/>
    <xf numFmtId="0" fontId="3" fillId="0" borderId="0"/>
    <xf numFmtId="0" fontId="25" fillId="34" borderId="45" applyNumberFormat="0" applyFont="0" applyAlignment="0" applyProtection="0"/>
    <xf numFmtId="0" fontId="25" fillId="34" borderId="45" applyNumberFormat="0" applyFont="0" applyAlignment="0" applyProtection="0"/>
    <xf numFmtId="0" fontId="3" fillId="34" borderId="45" applyNumberFormat="0" applyFont="0" applyAlignment="0" applyProtection="0"/>
    <xf numFmtId="0" fontId="52" fillId="29" borderId="46" applyNumberFormat="0" applyAlignment="0" applyProtection="0"/>
    <xf numFmtId="0" fontId="52" fillId="29" borderId="46" applyNumberFormat="0" applyAlignment="0" applyProtection="0"/>
    <xf numFmtId="0" fontId="52" fillId="29" borderId="46"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53" fillId="1" borderId="42" applyFill="0" applyBorder="0" applyAlignment="0" applyProtection="0"/>
    <xf numFmtId="3" fontId="53" fillId="1" borderId="42" applyFill="0" applyBorder="0" applyAlignment="0" applyProtection="0"/>
    <xf numFmtId="0" fontId="55" fillId="0" borderId="47" applyNumberFormat="0" applyFill="0" applyAlignment="0" applyProtection="0"/>
    <xf numFmtId="0" fontId="55" fillId="0" borderId="47" applyNumberFormat="0" applyFill="0" applyAlignment="0" applyProtection="0"/>
    <xf numFmtId="0" fontId="55" fillId="0" borderId="47" applyNumberFormat="0" applyFill="0" applyAlignment="0" applyProtection="0"/>
    <xf numFmtId="0" fontId="25" fillId="34" borderId="54" applyNumberFormat="0" applyFont="0" applyAlignment="0" applyProtection="0"/>
    <xf numFmtId="0" fontId="25" fillId="34" borderId="54" applyNumberFormat="0" applyFont="0" applyAlignment="0" applyProtection="0"/>
    <xf numFmtId="0" fontId="3" fillId="34" borderId="54" applyNumberFormat="0" applyFont="0" applyAlignment="0" applyProtection="0"/>
    <xf numFmtId="0" fontId="52" fillId="29" borderId="55" applyNumberFormat="0" applyAlignment="0" applyProtection="0"/>
    <xf numFmtId="0" fontId="52" fillId="29" borderId="55" applyNumberFormat="0" applyAlignment="0" applyProtection="0"/>
    <xf numFmtId="0" fontId="52" fillId="29" borderId="55" applyNumberFormat="0" applyAlignment="0" applyProtection="0"/>
    <xf numFmtId="0" fontId="55" fillId="0" borderId="56" applyNumberFormat="0" applyFill="0" applyAlignment="0" applyProtection="0"/>
    <xf numFmtId="0" fontId="55" fillId="0" borderId="56" applyNumberFormat="0" applyFill="0" applyAlignment="0" applyProtection="0"/>
    <xf numFmtId="0" fontId="55" fillId="0" borderId="56" applyNumberFormat="0" applyFill="0" applyAlignment="0" applyProtection="0"/>
    <xf numFmtId="0" fontId="29" fillId="29" borderId="59" applyNumberFormat="0" applyAlignment="0" applyProtection="0"/>
    <xf numFmtId="0" fontId="29" fillId="29" borderId="59" applyNumberFormat="0" applyAlignment="0" applyProtection="0"/>
    <xf numFmtId="0" fontId="29" fillId="29" borderId="59" applyNumberFormat="0" applyAlignment="0" applyProtection="0"/>
    <xf numFmtId="0" fontId="4" fillId="0" borderId="60">
      <alignment horizontal="left" vertical="center"/>
    </xf>
    <xf numFmtId="0" fontId="4" fillId="0" borderId="60">
      <alignment horizontal="left" vertical="center"/>
    </xf>
    <xf numFmtId="2" fontId="40" fillId="1" borderId="58">
      <alignment horizontal="left"/>
      <protection locked="0"/>
    </xf>
    <xf numFmtId="2" fontId="40" fillId="1" borderId="58">
      <alignment horizontal="left"/>
      <protection locked="0"/>
    </xf>
    <xf numFmtId="2" fontId="41" fillId="0" borderId="57">
      <alignment horizontal="center" vertical="center"/>
    </xf>
    <xf numFmtId="2" fontId="41" fillId="0" borderId="57">
      <alignment horizontal="center" vertical="center"/>
    </xf>
    <xf numFmtId="0" fontId="43" fillId="16" borderId="59" applyNumberFormat="0" applyAlignment="0" applyProtection="0"/>
    <xf numFmtId="0" fontId="43" fillId="16" borderId="59" applyNumberFormat="0" applyAlignment="0" applyProtection="0"/>
    <xf numFmtId="0" fontId="43" fillId="16" borderId="59" applyNumberFormat="0" applyAlignment="0" applyProtection="0"/>
    <xf numFmtId="0" fontId="25" fillId="34" borderId="61" applyNumberFormat="0" applyFont="0" applyAlignment="0" applyProtection="0"/>
    <xf numFmtId="0" fontId="25" fillId="34" borderId="61" applyNumberFormat="0" applyFont="0" applyAlignment="0" applyProtection="0"/>
    <xf numFmtId="0" fontId="3" fillId="34" borderId="61" applyNumberFormat="0" applyFont="0" applyAlignment="0" applyProtection="0"/>
    <xf numFmtId="0" fontId="52" fillId="29" borderId="62" applyNumberFormat="0" applyAlignment="0" applyProtection="0"/>
    <xf numFmtId="0" fontId="52" fillId="29" borderId="62" applyNumberFormat="0" applyAlignment="0" applyProtection="0"/>
    <xf numFmtId="0" fontId="52" fillId="29" borderId="62" applyNumberFormat="0" applyAlignment="0" applyProtection="0"/>
    <xf numFmtId="3" fontId="53" fillId="1" borderId="58" applyFill="0" applyBorder="0" applyAlignment="0" applyProtection="0"/>
    <xf numFmtId="3" fontId="53" fillId="1" borderId="58" applyFill="0" applyBorder="0" applyAlignment="0" applyProtection="0"/>
    <xf numFmtId="0" fontId="55" fillId="0" borderId="63" applyNumberFormat="0" applyFill="0" applyAlignment="0" applyProtection="0"/>
    <xf numFmtId="0" fontId="55" fillId="0" borderId="63" applyNumberFormat="0" applyFill="0" applyAlignment="0" applyProtection="0"/>
    <xf numFmtId="0" fontId="55" fillId="0" borderId="63" applyNumberFormat="0" applyFill="0" applyAlignment="0" applyProtection="0"/>
    <xf numFmtId="43" fontId="1" fillId="0" borderId="0" applyFont="0" applyFill="0" applyBorder="0" applyAlignment="0" applyProtection="0"/>
    <xf numFmtId="0" fontId="3" fillId="0" borderId="0"/>
    <xf numFmtId="0" fontId="3" fillId="0" borderId="0"/>
    <xf numFmtId="0" fontId="75" fillId="0" borderId="0" applyNumberFormat="0" applyFill="0" applyBorder="0" applyAlignment="0" applyProtection="0"/>
  </cellStyleXfs>
  <cellXfs count="365">
    <xf numFmtId="0" fontId="0" fillId="0" borderId="0" xfId="0"/>
    <xf numFmtId="0" fontId="4" fillId="2" borderId="0" xfId="1" applyFont="1" applyFill="1" applyBorder="1" applyAlignment="1">
      <alignment horizontal="left" vertical="center" wrapText="1"/>
    </xf>
    <xf numFmtId="0" fontId="5" fillId="2" borderId="0" xfId="1" applyFont="1" applyFill="1" applyBorder="1" applyAlignment="1">
      <alignment horizontal="left" vertical="center" wrapText="1"/>
    </xf>
    <xf numFmtId="0" fontId="5" fillId="0" borderId="0" xfId="1" applyFont="1" applyFill="1" applyBorder="1" applyAlignment="1">
      <alignment horizontal="left" vertical="top" wrapText="1"/>
    </xf>
    <xf numFmtId="0" fontId="5" fillId="0" borderId="0" xfId="1" applyFont="1" applyFill="1" applyBorder="1" applyAlignment="1">
      <alignment vertical="center" wrapText="1"/>
    </xf>
    <xf numFmtId="0" fontId="5" fillId="0" borderId="0" xfId="1" applyFont="1" applyFill="1" applyBorder="1" applyAlignment="1">
      <alignment horizontal="left" vertical="center" wrapText="1"/>
    </xf>
    <xf numFmtId="166" fontId="18" fillId="4" borderId="8" xfId="2" applyNumberFormat="1" applyFont="1" applyFill="1" applyBorder="1" applyAlignment="1">
      <alignment horizontal="center" vertical="center"/>
    </xf>
    <xf numFmtId="166" fontId="18" fillId="4" borderId="19" xfId="2" applyNumberFormat="1" applyFont="1" applyFill="1" applyBorder="1" applyAlignment="1">
      <alignment horizontal="center" vertical="center" wrapText="1"/>
    </xf>
    <xf numFmtId="0" fontId="18" fillId="4" borderId="20" xfId="1" applyFont="1" applyFill="1" applyBorder="1" applyAlignment="1">
      <alignment horizontal="center" vertical="center" wrapText="1"/>
    </xf>
    <xf numFmtId="0" fontId="18" fillId="4" borderId="16" xfId="1" applyFont="1" applyFill="1" applyBorder="1" applyAlignment="1">
      <alignment horizontal="center" vertical="center" wrapText="1"/>
    </xf>
    <xf numFmtId="0" fontId="18" fillId="4" borderId="5" xfId="1" applyFont="1" applyFill="1" applyBorder="1" applyAlignment="1">
      <alignment horizontal="center" vertical="center" wrapText="1"/>
    </xf>
    <xf numFmtId="0" fontId="18" fillId="4" borderId="6" xfId="1" applyFont="1" applyFill="1" applyBorder="1" applyAlignment="1">
      <alignment horizontal="center" vertical="center" wrapText="1"/>
    </xf>
    <xf numFmtId="0" fontId="18" fillId="4" borderId="7" xfId="1" applyFont="1" applyFill="1" applyBorder="1" applyAlignment="1">
      <alignment horizontal="center" vertical="center" wrapText="1"/>
    </xf>
    <xf numFmtId="1" fontId="8" fillId="0" borderId="0" xfId="1" applyNumberFormat="1" applyFont="1" applyFill="1" applyAlignment="1">
      <alignment horizontal="center" vertical="center"/>
    </xf>
    <xf numFmtId="166" fontId="18" fillId="9" borderId="50" xfId="2" applyNumberFormat="1" applyFont="1" applyFill="1" applyBorder="1" applyAlignment="1">
      <alignment vertical="center"/>
    </xf>
    <xf numFmtId="0" fontId="18" fillId="0" borderId="0" xfId="1" applyFont="1" applyFill="1" applyBorder="1" applyAlignment="1">
      <alignment horizontal="center" vertical="center"/>
    </xf>
    <xf numFmtId="166" fontId="18" fillId="9" borderId="48" xfId="2" applyNumberFormat="1" applyFont="1" applyFill="1" applyBorder="1" applyAlignment="1">
      <alignment vertical="center"/>
    </xf>
    <xf numFmtId="0" fontId="4" fillId="35" borderId="50" xfId="0" applyFont="1" applyFill="1" applyBorder="1" applyAlignment="1">
      <alignment horizontal="left" vertical="top"/>
    </xf>
    <xf numFmtId="0" fontId="4" fillId="0" borderId="0" xfId="0" applyFont="1" applyAlignment="1">
      <alignment horizontal="center" vertical="top" wrapText="1"/>
    </xf>
    <xf numFmtId="1" fontId="5" fillId="0" borderId="0" xfId="1" applyNumberFormat="1" applyFont="1" applyFill="1" applyBorder="1" applyAlignment="1">
      <alignment horizontal="left" vertical="center" wrapText="1"/>
    </xf>
    <xf numFmtId="0" fontId="4" fillId="0" borderId="0" xfId="1" applyFont="1" applyFill="1" applyBorder="1" applyAlignment="1">
      <alignment horizontal="left" vertical="center" wrapText="1"/>
    </xf>
    <xf numFmtId="0" fontId="4" fillId="0" borderId="50" xfId="1" applyFont="1" applyBorder="1" applyAlignment="1">
      <alignment horizontal="left" vertical="center"/>
    </xf>
    <xf numFmtId="0" fontId="4" fillId="0" borderId="0" xfId="1" applyFont="1" applyAlignment="1">
      <alignment vertical="center"/>
    </xf>
    <xf numFmtId="0" fontId="5" fillId="0" borderId="0" xfId="1" applyFont="1" applyAlignment="1">
      <alignment vertical="center"/>
    </xf>
    <xf numFmtId="0" fontId="7" fillId="0" borderId="0" xfId="1" applyFont="1" applyAlignment="1">
      <alignment vertical="center"/>
    </xf>
    <xf numFmtId="177" fontId="9" fillId="0" borderId="0" xfId="1" applyNumberFormat="1" applyFont="1" applyAlignment="1">
      <alignment vertical="center" wrapText="1"/>
    </xf>
    <xf numFmtId="0" fontId="7" fillId="0" borderId="0" xfId="1" applyFont="1" applyAlignment="1">
      <alignment horizontal="center" vertical="center"/>
    </xf>
    <xf numFmtId="0" fontId="58" fillId="0" borderId="0" xfId="1" applyFont="1" applyAlignment="1">
      <alignment vertical="center"/>
    </xf>
    <xf numFmtId="39" fontId="58" fillId="0" borderId="0" xfId="1" applyNumberFormat="1" applyFont="1" applyAlignment="1">
      <alignment vertical="center"/>
    </xf>
    <xf numFmtId="0" fontId="9" fillId="0" borderId="0" xfId="1" applyFont="1" applyAlignment="1">
      <alignment vertical="center"/>
    </xf>
    <xf numFmtId="0" fontId="4" fillId="0" borderId="50" xfId="1" applyFont="1" applyBorder="1" applyAlignment="1">
      <alignment horizontal="left" vertical="center" wrapText="1"/>
    </xf>
    <xf numFmtId="10" fontId="5" fillId="0" borderId="0" xfId="1" applyNumberFormat="1" applyFont="1" applyAlignment="1">
      <alignment vertical="center"/>
    </xf>
    <xf numFmtId="10" fontId="7" fillId="0" borderId="0" xfId="1" applyNumberFormat="1" applyFont="1" applyAlignment="1">
      <alignment vertical="center"/>
    </xf>
    <xf numFmtId="178" fontId="9" fillId="0" borderId="0" xfId="212" applyNumberFormat="1" applyFont="1" applyFill="1" applyBorder="1" applyAlignment="1">
      <alignment vertical="center"/>
    </xf>
    <xf numFmtId="0" fontId="4" fillId="0" borderId="0" xfId="1" applyFont="1" applyAlignment="1">
      <alignment vertical="center" wrapText="1"/>
    </xf>
    <xf numFmtId="0" fontId="4" fillId="0" borderId="0" xfId="1" applyFont="1" applyAlignment="1">
      <alignment horizontal="left" vertical="center"/>
    </xf>
    <xf numFmtId="0" fontId="3" fillId="0" borderId="0" xfId="1" applyAlignment="1">
      <alignment vertical="center"/>
    </xf>
    <xf numFmtId="0" fontId="18" fillId="0" borderId="0" xfId="1" applyFont="1" applyAlignment="1">
      <alignment vertical="center" wrapText="1"/>
    </xf>
    <xf numFmtId="0" fontId="18" fillId="36" borderId="8" xfId="1" applyFont="1" applyFill="1" applyBorder="1" applyAlignment="1">
      <alignment vertical="center" wrapText="1"/>
    </xf>
    <xf numFmtId="0" fontId="4" fillId="36" borderId="4" xfId="1" applyFont="1" applyFill="1" applyBorder="1" applyAlignment="1">
      <alignment horizontal="center" vertical="center" wrapText="1"/>
    </xf>
    <xf numFmtId="0" fontId="4" fillId="36" borderId="3" xfId="1" applyFont="1" applyFill="1" applyBorder="1" applyAlignment="1">
      <alignment vertical="center"/>
    </xf>
    <xf numFmtId="0" fontId="4" fillId="36" borderId="4" xfId="1" applyFont="1" applyFill="1" applyBorder="1" applyAlignment="1">
      <alignment vertical="center"/>
    </xf>
    <xf numFmtId="0" fontId="5" fillId="0" borderId="37" xfId="1" applyFont="1" applyBorder="1" applyAlignment="1">
      <alignment horizontal="center" vertical="center"/>
    </xf>
    <xf numFmtId="0" fontId="4" fillId="0" borderId="37" xfId="1" applyFont="1" applyBorder="1" applyAlignment="1">
      <alignment vertical="center"/>
    </xf>
    <xf numFmtId="0" fontId="8" fillId="0" borderId="23" xfId="1" applyFont="1" applyBorder="1" applyAlignment="1">
      <alignment horizontal="center" vertical="center"/>
    </xf>
    <xf numFmtId="0" fontId="8" fillId="0" borderId="69" xfId="1" applyFont="1" applyBorder="1" applyAlignment="1">
      <alignment horizontal="center" vertical="center"/>
    </xf>
    <xf numFmtId="0" fontId="3" fillId="0" borderId="0" xfId="1" applyAlignment="1">
      <alignment horizontal="left" vertical="center"/>
    </xf>
    <xf numFmtId="0" fontId="10" fillId="0" borderId="0" xfId="1" applyFont="1" applyAlignment="1">
      <alignment wrapText="1"/>
    </xf>
    <xf numFmtId="0" fontId="3" fillId="0" borderId="0" xfId="1"/>
    <xf numFmtId="180" fontId="8" fillId="0" borderId="50" xfId="1" applyNumberFormat="1" applyFont="1" applyBorder="1" applyAlignment="1">
      <alignment horizontal="left" wrapText="1"/>
    </xf>
    <xf numFmtId="180" fontId="16" fillId="0" borderId="0" xfId="1" applyNumberFormat="1" applyFont="1" applyAlignment="1">
      <alignment horizontal="left" wrapText="1"/>
    </xf>
    <xf numFmtId="0" fontId="16" fillId="0" borderId="0" xfId="1" applyFont="1"/>
    <xf numFmtId="0" fontId="10" fillId="0" borderId="0" xfId="1" applyFont="1" applyAlignment="1">
      <alignment vertical="center" wrapText="1"/>
    </xf>
    <xf numFmtId="0" fontId="8" fillId="0" borderId="0" xfId="1" applyFont="1" applyAlignment="1">
      <alignment vertical="center"/>
    </xf>
    <xf numFmtId="0" fontId="5" fillId="0" borderId="50" xfId="1" applyFont="1" applyBorder="1" applyAlignment="1">
      <alignment horizontal="left" vertical="top" wrapText="1"/>
    </xf>
    <xf numFmtId="0" fontId="5" fillId="0" borderId="0" xfId="1" applyFont="1" applyAlignment="1">
      <alignment horizontal="center" vertical="center"/>
    </xf>
    <xf numFmtId="0" fontId="5" fillId="0" borderId="50" xfId="1" quotePrefix="1" applyFont="1" applyBorder="1" applyAlignment="1">
      <alignment horizontal="left" vertical="top" wrapText="1"/>
    </xf>
    <xf numFmtId="0" fontId="5" fillId="0" borderId="0" xfId="1" applyFont="1" applyAlignment="1">
      <alignment horizontal="left" vertical="center" wrapText="1"/>
    </xf>
    <xf numFmtId="0" fontId="16" fillId="0" borderId="0" xfId="1" applyFont="1" applyAlignment="1">
      <alignment vertical="center"/>
    </xf>
    <xf numFmtId="0" fontId="5" fillId="0" borderId="0" xfId="1" applyFont="1" applyAlignment="1">
      <alignment horizontal="left" wrapText="1"/>
    </xf>
    <xf numFmtId="0" fontId="3" fillId="0" borderId="0" xfId="1" applyAlignment="1">
      <alignment horizontal="left" vertical="center" wrapText="1"/>
    </xf>
    <xf numFmtId="0" fontId="5" fillId="0" borderId="66" xfId="1" applyFont="1" applyBorder="1" applyAlignment="1">
      <alignment horizontal="left" vertical="top" wrapText="1"/>
    </xf>
    <xf numFmtId="0" fontId="5" fillId="0" borderId="40" xfId="1" applyFont="1" applyBorder="1" applyAlignment="1">
      <alignment horizontal="left" vertical="top" wrapText="1"/>
    </xf>
    <xf numFmtId="0" fontId="8" fillId="0" borderId="0" xfId="1" applyFont="1" applyAlignment="1">
      <alignment horizontal="left" vertical="center" wrapText="1"/>
    </xf>
    <xf numFmtId="0" fontId="8" fillId="0" borderId="0" xfId="1" quotePrefix="1" applyFont="1" applyAlignment="1">
      <alignment horizontal="left" vertical="top" wrapText="1"/>
    </xf>
    <xf numFmtId="0" fontId="8" fillId="0" borderId="0" xfId="1" applyFont="1" applyAlignment="1">
      <alignment horizontal="left" vertical="top" wrapText="1"/>
    </xf>
    <xf numFmtId="0" fontId="3" fillId="0" borderId="0" xfId="1" applyAlignment="1">
      <alignment horizontal="left" vertical="top" wrapText="1"/>
    </xf>
    <xf numFmtId="0" fontId="3" fillId="0" borderId="0" xfId="1" applyAlignment="1">
      <alignment vertical="center" wrapText="1"/>
    </xf>
    <xf numFmtId="0" fontId="18" fillId="0" borderId="0" xfId="1" quotePrefix="1" applyFont="1" applyAlignment="1">
      <alignment horizontal="center" vertical="center" wrapText="1"/>
    </xf>
    <xf numFmtId="0" fontId="16" fillId="37" borderId="50" xfId="1" applyFont="1" applyFill="1" applyBorder="1" applyAlignment="1">
      <alignment horizontal="center" vertical="center" wrapText="1"/>
    </xf>
    <xf numFmtId="0" fontId="3" fillId="0" borderId="53" xfId="1" applyBorder="1" applyAlignment="1">
      <alignment vertical="center"/>
    </xf>
    <xf numFmtId="0" fontId="3" fillId="0" borderId="49" xfId="1" applyBorder="1" applyAlignment="1">
      <alignment vertical="center"/>
    </xf>
    <xf numFmtId="0" fontId="60" fillId="36" borderId="50" xfId="1" applyFont="1" applyFill="1" applyBorder="1" applyAlignment="1">
      <alignment horizontal="center" vertical="center" wrapText="1"/>
    </xf>
    <xf numFmtId="0" fontId="60" fillId="36" borderId="50" xfId="1" quotePrefix="1" applyFont="1" applyFill="1" applyBorder="1" applyAlignment="1">
      <alignment horizontal="center" vertical="center" wrapText="1"/>
    </xf>
    <xf numFmtId="0" fontId="60" fillId="36" borderId="40" xfId="1" quotePrefix="1" applyFont="1" applyFill="1" applyBorder="1" applyAlignment="1">
      <alignment horizontal="center" vertical="center" wrapText="1"/>
    </xf>
    <xf numFmtId="181" fontId="3" fillId="36" borderId="49" xfId="1" applyNumberFormat="1" applyFill="1" applyBorder="1" applyAlignment="1">
      <alignment horizontal="center" vertical="center"/>
    </xf>
    <xf numFmtId="0" fontId="61" fillId="0" borderId="50" xfId="1" applyFont="1" applyBorder="1" applyAlignment="1">
      <alignment horizontal="center" vertical="center" wrapText="1"/>
    </xf>
    <xf numFmtId="9" fontId="62" fillId="8" borderId="50" xfId="258" applyFont="1" applyFill="1" applyBorder="1" applyAlignment="1">
      <alignment horizontal="center" vertical="center"/>
    </xf>
    <xf numFmtId="0" fontId="62" fillId="8" borderId="50" xfId="1" applyFont="1" applyFill="1" applyBorder="1" applyAlignment="1">
      <alignment vertical="center"/>
    </xf>
    <xf numFmtId="0" fontId="62" fillId="8" borderId="40" xfId="1" applyFont="1" applyFill="1" applyBorder="1" applyAlignment="1">
      <alignment vertical="center"/>
    </xf>
    <xf numFmtId="182" fontId="62" fillId="8" borderId="40" xfId="1" applyNumberFormat="1" applyFont="1" applyFill="1" applyBorder="1" applyAlignment="1">
      <alignment vertical="center"/>
    </xf>
    <xf numFmtId="0" fontId="59" fillId="8" borderId="50" xfId="1" applyFont="1" applyFill="1" applyBorder="1" applyAlignment="1">
      <alignment horizontal="center" vertical="center"/>
    </xf>
    <xf numFmtId="0" fontId="62" fillId="8" borderId="40" xfId="1" applyFont="1" applyFill="1" applyBorder="1" applyAlignment="1">
      <alignment horizontal="center" vertical="center"/>
    </xf>
    <xf numFmtId="0" fontId="59" fillId="8" borderId="49" xfId="1" applyFont="1" applyFill="1" applyBorder="1" applyAlignment="1">
      <alignment vertical="center"/>
    </xf>
    <xf numFmtId="0" fontId="59" fillId="8" borderId="50" xfId="1" applyFont="1" applyFill="1" applyBorder="1" applyAlignment="1">
      <alignment vertical="center"/>
    </xf>
    <xf numFmtId="0" fontId="59" fillId="0" borderId="0" xfId="1" applyFont="1" applyAlignment="1">
      <alignment vertical="center"/>
    </xf>
    <xf numFmtId="9" fontId="59" fillId="8" borderId="50" xfId="258" applyFont="1" applyFill="1" applyBorder="1" applyAlignment="1">
      <alignment horizontal="center" vertical="center"/>
    </xf>
    <xf numFmtId="182" fontId="59" fillId="8" borderId="50" xfId="1" applyNumberFormat="1" applyFont="1" applyFill="1" applyBorder="1" applyAlignment="1">
      <alignment vertical="center"/>
    </xf>
    <xf numFmtId="9" fontId="18" fillId="0" borderId="50" xfId="258" applyFont="1" applyBorder="1" applyAlignment="1">
      <alignment horizontal="center" vertical="center"/>
    </xf>
    <xf numFmtId="0" fontId="18" fillId="0" borderId="50" xfId="1" quotePrefix="1" applyFont="1" applyBorder="1" applyAlignment="1">
      <alignment horizontal="left" vertical="center"/>
    </xf>
    <xf numFmtId="0" fontId="3" fillId="0" borderId="50" xfId="1" applyBorder="1" applyAlignment="1">
      <alignment vertical="center"/>
    </xf>
    <xf numFmtId="0" fontId="3" fillId="0" borderId="70" xfId="1" applyBorder="1" applyAlignment="1">
      <alignment vertical="center"/>
    </xf>
    <xf numFmtId="0" fontId="3" fillId="0" borderId="50" xfId="1" applyBorder="1" applyAlignment="1">
      <alignment horizontal="center" vertical="center" wrapText="1"/>
    </xf>
    <xf numFmtId="0" fontId="18" fillId="0" borderId="50" xfId="1" applyFont="1" applyBorder="1" applyAlignment="1">
      <alignment vertical="center"/>
    </xf>
    <xf numFmtId="0" fontId="63" fillId="8" borderId="50" xfId="1" applyFont="1" applyFill="1" applyBorder="1" applyAlignment="1">
      <alignment vertical="center"/>
    </xf>
    <xf numFmtId="0" fontId="3" fillId="0" borderId="0" xfId="1" applyAlignment="1">
      <alignment horizontal="center" vertical="center" wrapText="1"/>
    </xf>
    <xf numFmtId="0" fontId="5" fillId="0" borderId="0" xfId="1" applyFont="1" applyAlignment="1">
      <alignment horizontal="left" vertical="top"/>
    </xf>
    <xf numFmtId="0" fontId="10" fillId="0" borderId="0" xfId="1" applyFont="1" applyAlignment="1">
      <alignment horizontal="left" vertical="center"/>
    </xf>
    <xf numFmtId="0" fontId="3" fillId="0" borderId="0" xfId="1" applyAlignment="1">
      <alignment horizontal="left" vertical="top"/>
    </xf>
    <xf numFmtId="0" fontId="16" fillId="0" borderId="0" xfId="1" applyFont="1" applyAlignment="1">
      <alignment horizontal="left" vertical="center"/>
    </xf>
    <xf numFmtId="0" fontId="5" fillId="0" borderId="8" xfId="1" applyFont="1" applyBorder="1" applyAlignment="1">
      <alignment vertical="top"/>
    </xf>
    <xf numFmtId="0" fontId="3" fillId="0" borderId="0" xfId="1" applyAlignment="1">
      <alignment vertical="top"/>
    </xf>
    <xf numFmtId="0" fontId="4" fillId="0" borderId="0" xfId="1" applyFont="1" applyAlignment="1">
      <alignment horizontal="justify" vertical="top"/>
    </xf>
    <xf numFmtId="0" fontId="64" fillId="0" borderId="0" xfId="1" applyFont="1" applyAlignment="1">
      <alignment horizontal="left" vertical="center"/>
    </xf>
    <xf numFmtId="0" fontId="3" fillId="0" borderId="15" xfId="1" applyBorder="1" applyAlignment="1">
      <alignment vertical="center"/>
    </xf>
    <xf numFmtId="0" fontId="64" fillId="0" borderId="14" xfId="1" applyFont="1" applyBorder="1" applyAlignment="1">
      <alignment horizontal="left" vertical="center"/>
    </xf>
    <xf numFmtId="0" fontId="3" fillId="0" borderId="14" xfId="1" applyBorder="1" applyAlignment="1">
      <alignment vertical="center"/>
    </xf>
    <xf numFmtId="0" fontId="3" fillId="0" borderId="13" xfId="1" applyBorder="1" applyAlignment="1">
      <alignment vertical="center"/>
    </xf>
    <xf numFmtId="0" fontId="3" fillId="0" borderId="36" xfId="1" applyBorder="1" applyAlignment="1">
      <alignment vertical="center"/>
    </xf>
    <xf numFmtId="0" fontId="64" fillId="8" borderId="0" xfId="1" applyFont="1" applyFill="1" applyAlignment="1">
      <alignment vertical="center"/>
    </xf>
    <xf numFmtId="0" fontId="10" fillId="0" borderId="0" xfId="1" applyFont="1" applyAlignment="1">
      <alignment vertical="center"/>
    </xf>
    <xf numFmtId="0" fontId="3" fillId="0" borderId="9" xfId="1" applyBorder="1" applyAlignment="1">
      <alignment vertical="center"/>
    </xf>
    <xf numFmtId="0" fontId="64" fillId="0" borderId="0" xfId="1" applyFont="1" applyAlignment="1">
      <alignment vertical="center"/>
    </xf>
    <xf numFmtId="0" fontId="18" fillId="0" borderId="0" xfId="1" applyFont="1" applyAlignment="1">
      <alignment vertical="center"/>
    </xf>
    <xf numFmtId="14" fontId="64" fillId="0" borderId="0" xfId="1" applyNumberFormat="1" applyFont="1" applyAlignment="1">
      <alignment horizontal="left" vertical="center"/>
    </xf>
    <xf numFmtId="14" fontId="64" fillId="8" borderId="0" xfId="1" applyNumberFormat="1" applyFont="1" applyFill="1" applyAlignment="1">
      <alignment horizontal="left" vertical="center"/>
    </xf>
    <xf numFmtId="0" fontId="17" fillId="0" borderId="0" xfId="1" applyFont="1" applyAlignment="1">
      <alignment horizontal="justify" vertical="center"/>
    </xf>
    <xf numFmtId="0" fontId="4" fillId="0" borderId="0" xfId="1" applyFont="1" applyAlignment="1">
      <alignment vertical="top"/>
    </xf>
    <xf numFmtId="183" fontId="14" fillId="0" borderId="0" xfId="1" applyNumberFormat="1" applyFont="1" applyAlignment="1">
      <alignment horizontal="right" vertical="center"/>
    </xf>
    <xf numFmtId="0" fontId="18" fillId="0" borderId="0" xfId="1" applyFont="1" applyAlignment="1">
      <alignment horizontal="left" vertical="center"/>
    </xf>
    <xf numFmtId="183" fontId="14" fillId="8" borderId="0" xfId="1" applyNumberFormat="1" applyFont="1" applyFill="1" applyAlignment="1">
      <alignment horizontal="left" vertical="center"/>
    </xf>
    <xf numFmtId="0" fontId="10" fillId="0" borderId="0" xfId="1" applyFont="1" applyAlignment="1">
      <alignment horizontal="center" vertical="center"/>
    </xf>
    <xf numFmtId="0" fontId="10" fillId="0" borderId="0" xfId="1" applyFont="1" applyAlignment="1">
      <alignment horizontal="left" vertical="center" wrapText="1"/>
    </xf>
    <xf numFmtId="0" fontId="65" fillId="0" borderId="0" xfId="1" applyFont="1" applyAlignment="1">
      <alignment vertical="center"/>
    </xf>
    <xf numFmtId="0" fontId="66" fillId="0" borderId="0" xfId="1" applyFont="1" applyAlignment="1">
      <alignment vertical="center"/>
    </xf>
    <xf numFmtId="0" fontId="66" fillId="0" borderId="0" xfId="1" applyFont="1" applyAlignment="1">
      <alignment horizontal="centerContinuous" vertical="center"/>
    </xf>
    <xf numFmtId="0" fontId="19" fillId="0" borderId="0" xfId="1" applyFont="1" applyAlignment="1">
      <alignment horizontal="centerContinuous" vertical="center"/>
    </xf>
    <xf numFmtId="0" fontId="67" fillId="0" borderId="0" xfId="1" applyFont="1" applyAlignment="1">
      <alignment horizontal="centerContinuous" vertical="center"/>
    </xf>
    <xf numFmtId="0" fontId="3" fillId="0" borderId="0" xfId="1" applyAlignment="1">
      <alignment horizontal="center" vertical="center"/>
    </xf>
    <xf numFmtId="0" fontId="3" fillId="0" borderId="11" xfId="1" applyBorder="1" applyAlignment="1">
      <alignment vertical="center"/>
    </xf>
    <xf numFmtId="0" fontId="3" fillId="0" borderId="10" xfId="1" applyBorder="1" applyAlignment="1">
      <alignment vertical="center"/>
    </xf>
    <xf numFmtId="0" fontId="3" fillId="0" borderId="12" xfId="1" applyBorder="1" applyAlignment="1">
      <alignment vertical="center"/>
    </xf>
    <xf numFmtId="0" fontId="5" fillId="0" borderId="10" xfId="1" applyFont="1" applyFill="1" applyBorder="1" applyAlignment="1">
      <alignment horizontal="left" vertical="center" wrapText="1"/>
    </xf>
    <xf numFmtId="166" fontId="7" fillId="0" borderId="10" xfId="2" applyNumberFormat="1" applyFont="1" applyFill="1" applyBorder="1" applyAlignment="1">
      <alignment vertical="center" wrapText="1"/>
    </xf>
    <xf numFmtId="0" fontId="7" fillId="0" borderId="0" xfId="1" applyFont="1" applyFill="1" applyBorder="1" applyAlignment="1">
      <alignment vertical="center" wrapText="1"/>
    </xf>
    <xf numFmtId="0" fontId="5" fillId="0" borderId="10" xfId="1" applyFont="1" applyFill="1" applyBorder="1" applyAlignment="1">
      <alignment vertical="center" wrapText="1"/>
    </xf>
    <xf numFmtId="0" fontId="5" fillId="0" borderId="0" xfId="1" applyFont="1" applyFill="1" applyAlignment="1">
      <alignment vertical="center" wrapText="1"/>
    </xf>
    <xf numFmtId="166" fontId="7" fillId="0" borderId="0" xfId="2" applyNumberFormat="1" applyFont="1" applyFill="1" applyBorder="1" applyAlignment="1">
      <alignment vertical="center" wrapText="1"/>
    </xf>
    <xf numFmtId="10" fontId="5" fillId="0" borderId="0" xfId="1" applyNumberFormat="1" applyFont="1" applyFill="1" applyBorder="1" applyAlignment="1">
      <alignment vertical="center" wrapText="1"/>
    </xf>
    <xf numFmtId="0" fontId="9" fillId="0" borderId="0" xfId="1" applyFont="1" applyFill="1" applyBorder="1" applyAlignment="1">
      <alignment horizontal="left" vertical="center" wrapText="1"/>
    </xf>
    <xf numFmtId="166" fontId="9" fillId="0" borderId="0" xfId="2" applyNumberFormat="1" applyFont="1" applyFill="1" applyBorder="1" applyAlignment="1">
      <alignment horizontal="center" vertical="center" wrapText="1"/>
    </xf>
    <xf numFmtId="0" fontId="9" fillId="0" borderId="0" xfId="1" applyFont="1" applyFill="1" applyBorder="1" applyAlignment="1">
      <alignment horizontal="center" vertical="center" wrapText="1"/>
    </xf>
    <xf numFmtId="0" fontId="5" fillId="36" borderId="50" xfId="0" applyFont="1" applyFill="1" applyBorder="1" applyAlignment="1">
      <alignment horizontal="left" vertical="top" wrapText="1"/>
    </xf>
    <xf numFmtId="0" fontId="5" fillId="0" borderId="0"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50" xfId="0" applyFont="1" applyBorder="1" applyAlignment="1">
      <alignment horizontal="left" vertical="top" wrapText="1"/>
    </xf>
    <xf numFmtId="0" fontId="5" fillId="0" borderId="0" xfId="1" applyFont="1" applyBorder="1" applyAlignment="1">
      <alignment horizontal="left" vertical="center" wrapText="1"/>
    </xf>
    <xf numFmtId="0" fontId="15" fillId="0" borderId="0" xfId="1" applyFont="1" applyFill="1" applyBorder="1" applyAlignment="1">
      <alignment horizontal="left" vertical="top" wrapText="1"/>
    </xf>
    <xf numFmtId="0" fontId="4" fillId="0" borderId="50" xfId="0" applyFont="1" applyFill="1" applyBorder="1" applyAlignment="1">
      <alignment horizontal="center" vertical="top" wrapText="1"/>
    </xf>
    <xf numFmtId="0" fontId="5" fillId="8" borderId="40" xfId="0" applyFont="1" applyFill="1" applyBorder="1" applyAlignment="1">
      <alignment vertical="top" wrapText="1"/>
    </xf>
    <xf numFmtId="0" fontId="3" fillId="0" borderId="20" xfId="1" applyBorder="1" applyAlignment="1">
      <alignment vertical="center"/>
    </xf>
    <xf numFmtId="0" fontId="3" fillId="0" borderId="39" xfId="1" applyBorder="1" applyAlignment="1">
      <alignment vertical="center"/>
    </xf>
    <xf numFmtId="0" fontId="3" fillId="0" borderId="68" xfId="1" applyBorder="1" applyAlignment="1">
      <alignment vertical="center"/>
    </xf>
    <xf numFmtId="0" fontId="18" fillId="4" borderId="51" xfId="1" applyFont="1" applyFill="1" applyBorder="1" applyAlignment="1">
      <alignment horizontal="center" vertical="center" wrapText="1"/>
    </xf>
    <xf numFmtId="0" fontId="18" fillId="4" borderId="72" xfId="1" applyFont="1" applyFill="1" applyBorder="1" applyAlignment="1">
      <alignment horizontal="center" vertical="center" wrapText="1"/>
    </xf>
    <xf numFmtId="0" fontId="18" fillId="4" borderId="65" xfId="1" applyFont="1" applyFill="1" applyBorder="1" applyAlignment="1">
      <alignment horizontal="center" vertical="center" wrapText="1"/>
    </xf>
    <xf numFmtId="0" fontId="18" fillId="4" borderId="66" xfId="1" applyFont="1" applyFill="1" applyBorder="1" applyAlignment="1">
      <alignment horizontal="center" vertical="center" wrapText="1"/>
    </xf>
    <xf numFmtId="0" fontId="18" fillId="4" borderId="73" xfId="1" applyFont="1" applyFill="1" applyBorder="1" applyAlignment="1">
      <alignment horizontal="center" vertical="center" wrapText="1"/>
    </xf>
    <xf numFmtId="184" fontId="4" fillId="0" borderId="0" xfId="299" applyNumberFormat="1" applyFont="1" applyAlignment="1">
      <alignment vertical="center"/>
    </xf>
    <xf numFmtId="184" fontId="5" fillId="0" borderId="0" xfId="299" applyNumberFormat="1" applyFont="1" applyAlignment="1">
      <alignment vertical="center"/>
    </xf>
    <xf numFmtId="0" fontId="5" fillId="0" borderId="0" xfId="299" applyFont="1" applyAlignment="1">
      <alignment vertical="center"/>
    </xf>
    <xf numFmtId="0" fontId="7" fillId="0" borderId="0" xfId="299" applyFont="1" applyAlignment="1">
      <alignment vertical="center"/>
    </xf>
    <xf numFmtId="177" fontId="9" fillId="0" borderId="0" xfId="299" applyNumberFormat="1" applyFont="1" applyAlignment="1">
      <alignment vertical="center" wrapText="1"/>
    </xf>
    <xf numFmtId="0" fontId="7" fillId="0" borderId="0" xfId="299" applyFont="1" applyAlignment="1">
      <alignment horizontal="center" vertical="center"/>
    </xf>
    <xf numFmtId="0" fontId="58" fillId="0" borderId="0" xfId="299" applyFont="1" applyAlignment="1">
      <alignment vertical="center"/>
    </xf>
    <xf numFmtId="39" fontId="58" fillId="0" borderId="0" xfId="299" applyNumberFormat="1" applyFont="1" applyAlignment="1">
      <alignment vertical="center"/>
    </xf>
    <xf numFmtId="0" fontId="9" fillId="0" borderId="0" xfId="299" applyFont="1" applyAlignment="1">
      <alignment vertical="center"/>
    </xf>
    <xf numFmtId="10" fontId="5" fillId="0" borderId="0" xfId="299" applyNumberFormat="1" applyFont="1" applyAlignment="1">
      <alignment vertical="center"/>
    </xf>
    <xf numFmtId="10" fontId="7" fillId="0" borderId="0" xfId="299" applyNumberFormat="1" applyFont="1" applyAlignment="1">
      <alignment vertical="center"/>
    </xf>
    <xf numFmtId="0" fontId="4" fillId="0" borderId="0" xfId="299" applyFont="1" applyAlignment="1">
      <alignment vertical="center"/>
    </xf>
    <xf numFmtId="0" fontId="5" fillId="0" borderId="0" xfId="299" applyFont="1" applyAlignment="1">
      <alignment horizontal="left" vertical="top"/>
    </xf>
    <xf numFmtId="0" fontId="4" fillId="0" borderId="0" xfId="299" applyFont="1" applyAlignment="1">
      <alignment horizontal="left" vertical="center"/>
    </xf>
    <xf numFmtId="0" fontId="68" fillId="0" borderId="0" xfId="299" applyFont="1" applyAlignment="1">
      <alignment horizontal="left" vertical="center"/>
    </xf>
    <xf numFmtId="0" fontId="69" fillId="0" borderId="0" xfId="299" applyFont="1" applyAlignment="1">
      <alignment horizontal="left" vertical="top"/>
    </xf>
    <xf numFmtId="0" fontId="69" fillId="0" borderId="0" xfId="299" applyFont="1" applyAlignment="1">
      <alignment horizontal="left" vertical="center"/>
    </xf>
    <xf numFmtId="184" fontId="69" fillId="0" borderId="0" xfId="299" applyNumberFormat="1" applyFont="1" applyAlignment="1">
      <alignment vertical="center"/>
    </xf>
    <xf numFmtId="184" fontId="69" fillId="8" borderId="0" xfId="299" applyNumberFormat="1" applyFont="1" applyFill="1" applyAlignment="1">
      <alignment vertical="center"/>
    </xf>
    <xf numFmtId="0" fontId="69" fillId="0" borderId="0" xfId="299" applyFont="1" applyAlignment="1">
      <alignment vertical="center"/>
    </xf>
    <xf numFmtId="0" fontId="3" fillId="0" borderId="0" xfId="299" applyAlignment="1">
      <alignment vertical="center"/>
    </xf>
    <xf numFmtId="0" fontId="69" fillId="0" borderId="0" xfId="241" applyFont="1"/>
    <xf numFmtId="184" fontId="69" fillId="0" borderId="0" xfId="241" applyNumberFormat="1" applyFont="1"/>
    <xf numFmtId="0" fontId="3" fillId="0" borderId="0" xfId="241"/>
    <xf numFmtId="0" fontId="68" fillId="38" borderId="0" xfId="241" applyFont="1" applyFill="1" applyAlignment="1">
      <alignment vertical="center"/>
    </xf>
    <xf numFmtId="0" fontId="68" fillId="0" borderId="0" xfId="241" applyFont="1" applyAlignment="1">
      <alignment vertical="center"/>
    </xf>
    <xf numFmtId="0" fontId="69" fillId="0" borderId="0" xfId="1" applyFont="1"/>
    <xf numFmtId="184" fontId="68" fillId="0" borderId="0" xfId="241" applyNumberFormat="1" applyFont="1" applyAlignment="1">
      <alignment vertical="center"/>
    </xf>
    <xf numFmtId="0" fontId="69" fillId="0" borderId="0" xfId="241" applyFont="1" applyAlignment="1">
      <alignment vertical="center"/>
    </xf>
    <xf numFmtId="184" fontId="68" fillId="36" borderId="8" xfId="241" applyNumberFormat="1" applyFont="1" applyFill="1" applyBorder="1" applyAlignment="1">
      <alignment horizontal="center" vertical="center" wrapText="1"/>
    </xf>
    <xf numFmtId="184" fontId="68" fillId="36" borderId="8" xfId="241" quotePrefix="1" applyNumberFormat="1" applyFont="1" applyFill="1" applyBorder="1" applyAlignment="1">
      <alignment horizontal="center" vertical="center" wrapText="1"/>
    </xf>
    <xf numFmtId="0" fontId="69" fillId="0" borderId="0" xfId="241" applyFont="1" applyAlignment="1">
      <alignment horizontal="center" vertical="center"/>
    </xf>
    <xf numFmtId="1" fontId="5" fillId="0" borderId="39" xfId="299" applyNumberFormat="1" applyFont="1" applyBorder="1" applyAlignment="1">
      <alignment horizontal="center" vertical="center" wrapText="1"/>
    </xf>
    <xf numFmtId="3" fontId="5" fillId="0" borderId="41" xfId="300" applyNumberFormat="1" applyFont="1" applyBorder="1" applyAlignment="1">
      <alignment vertical="center" wrapText="1"/>
    </xf>
    <xf numFmtId="184" fontId="69" fillId="0" borderId="20" xfId="241" applyNumberFormat="1" applyFont="1" applyBorder="1" applyAlignment="1">
      <alignment vertical="center"/>
    </xf>
    <xf numFmtId="184" fontId="69" fillId="0" borderId="39" xfId="241" applyNumberFormat="1" applyFont="1" applyBorder="1" applyAlignment="1">
      <alignment vertical="center"/>
    </xf>
    <xf numFmtId="0" fontId="68" fillId="36" borderId="16" xfId="241" applyFont="1" applyFill="1" applyBorder="1" applyAlignment="1">
      <alignment vertical="center" wrapText="1"/>
    </xf>
    <xf numFmtId="184" fontId="69" fillId="0" borderId="16" xfId="241" applyNumberFormat="1" applyFont="1" applyBorder="1" applyAlignment="1">
      <alignment vertical="center"/>
    </xf>
    <xf numFmtId="184" fontId="69" fillId="0" borderId="71" xfId="241" applyNumberFormat="1" applyFont="1" applyBorder="1" applyAlignment="1">
      <alignment vertical="center"/>
    </xf>
    <xf numFmtId="3" fontId="3" fillId="0" borderId="0" xfId="241" applyNumberFormat="1"/>
    <xf numFmtId="184" fontId="3" fillId="0" borderId="0" xfId="241" applyNumberFormat="1"/>
    <xf numFmtId="184" fontId="71" fillId="3" borderId="0" xfId="241" applyNumberFormat="1" applyFont="1" applyFill="1"/>
    <xf numFmtId="0" fontId="10" fillId="38" borderId="0" xfId="241" applyFont="1" applyFill="1" applyAlignment="1">
      <alignment vertical="center"/>
    </xf>
    <xf numFmtId="0" fontId="10" fillId="0" borderId="0" xfId="241" applyFont="1" applyAlignment="1">
      <alignment vertical="center"/>
    </xf>
    <xf numFmtId="0" fontId="65" fillId="0" borderId="0" xfId="241" applyFont="1" applyAlignment="1">
      <alignment vertical="center"/>
    </xf>
    <xf numFmtId="0" fontId="5" fillId="0" borderId="0" xfId="241" applyFont="1"/>
    <xf numFmtId="184" fontId="5" fillId="0" borderId="0" xfId="241" applyNumberFormat="1" applyFont="1"/>
    <xf numFmtId="43" fontId="19" fillId="5" borderId="10" xfId="298" applyFont="1" applyFill="1" applyBorder="1" applyAlignment="1">
      <alignment horizontal="left" vertical="center" wrapText="1"/>
    </xf>
    <xf numFmtId="43" fontId="19" fillId="5" borderId="11" xfId="298" applyFont="1" applyFill="1" applyBorder="1" applyAlignment="1">
      <alignment horizontal="left" vertical="center" wrapText="1"/>
    </xf>
    <xf numFmtId="1" fontId="5" fillId="0" borderId="20" xfId="299" applyNumberFormat="1" applyFont="1" applyBorder="1" applyAlignment="1">
      <alignment horizontal="center" vertical="center" wrapText="1"/>
    </xf>
    <xf numFmtId="3" fontId="5" fillId="0" borderId="16" xfId="300" applyNumberFormat="1" applyFont="1" applyBorder="1" applyAlignment="1">
      <alignment vertical="center" wrapText="1"/>
    </xf>
    <xf numFmtId="1" fontId="5" fillId="0" borderId="68" xfId="299" applyNumberFormat="1" applyFont="1" applyBorder="1" applyAlignment="1">
      <alignment horizontal="center" vertical="center" wrapText="1"/>
    </xf>
    <xf numFmtId="184" fontId="69" fillId="0" borderId="41" xfId="241" applyNumberFormat="1" applyFont="1" applyBorder="1" applyAlignment="1">
      <alignment vertical="center"/>
    </xf>
    <xf numFmtId="3" fontId="5" fillId="0" borderId="71" xfId="300" applyNumberFormat="1" applyFont="1" applyBorder="1" applyAlignment="1">
      <alignment vertical="center" wrapText="1"/>
    </xf>
    <xf numFmtId="184" fontId="69" fillId="0" borderId="68" xfId="241" applyNumberFormat="1" applyFont="1" applyBorder="1" applyAlignment="1">
      <alignment vertical="center"/>
    </xf>
    <xf numFmtId="1" fontId="69" fillId="0" borderId="20" xfId="299" applyNumberFormat="1" applyFont="1" applyBorder="1" applyAlignment="1">
      <alignment horizontal="center" vertical="center" wrapText="1"/>
    </xf>
    <xf numFmtId="166" fontId="72" fillId="0" borderId="35" xfId="1" applyNumberFormat="1" applyFont="1" applyFill="1" applyBorder="1" applyAlignment="1">
      <alignment vertical="center"/>
    </xf>
    <xf numFmtId="166" fontId="72" fillId="0" borderId="74" xfId="1" applyNumberFormat="1" applyFont="1" applyFill="1" applyBorder="1" applyAlignment="1">
      <alignment vertical="center"/>
    </xf>
    <xf numFmtId="0" fontId="4" fillId="0" borderId="50" xfId="0" applyFont="1" applyFill="1" applyBorder="1" applyAlignment="1">
      <alignment horizontal="left" vertical="top" wrapText="1"/>
    </xf>
    <xf numFmtId="0" fontId="4" fillId="0" borderId="50" xfId="0" applyFont="1" applyBorder="1" applyAlignment="1">
      <alignment horizontal="left" vertical="top" wrapText="1" indent="4"/>
    </xf>
    <xf numFmtId="0" fontId="4" fillId="0" borderId="50" xfId="0" applyFont="1" applyFill="1" applyBorder="1" applyAlignment="1">
      <alignment horizontal="left" vertical="top"/>
    </xf>
    <xf numFmtId="0" fontId="4" fillId="0" borderId="50" xfId="0" applyFont="1" applyFill="1" applyBorder="1" applyAlignment="1">
      <alignment horizontal="left" vertical="top" wrapText="1" indent="4"/>
    </xf>
    <xf numFmtId="1" fontId="5" fillId="0" borderId="0" xfId="1" applyNumberFormat="1" applyFont="1" applyFill="1" applyBorder="1" applyAlignment="1">
      <alignment horizontal="center" vertical="center" wrapText="1"/>
    </xf>
    <xf numFmtId="1" fontId="4" fillId="0" borderId="0" xfId="1" applyNumberFormat="1" applyFont="1" applyFill="1" applyAlignment="1">
      <alignment horizontal="left" vertical="center" wrapText="1"/>
    </xf>
    <xf numFmtId="166" fontId="9" fillId="0" borderId="0" xfId="2" applyNumberFormat="1" applyFont="1" applyFill="1" applyBorder="1" applyAlignment="1">
      <alignment horizontal="left" vertical="center" wrapText="1"/>
    </xf>
    <xf numFmtId="1" fontId="5" fillId="0" borderId="0" xfId="1" applyNumberFormat="1" applyFont="1" applyFill="1" applyAlignment="1">
      <alignment horizontal="left" vertical="center" wrapText="1"/>
    </xf>
    <xf numFmtId="1" fontId="4" fillId="0" borderId="50" xfId="1" applyNumberFormat="1" applyFont="1" applyFill="1" applyBorder="1" applyAlignment="1">
      <alignment horizontal="left" vertical="center" wrapText="1" indent="4"/>
    </xf>
    <xf numFmtId="0" fontId="13" fillId="0" borderId="0" xfId="1" applyFont="1" applyFill="1" applyBorder="1" applyAlignment="1">
      <alignment horizontal="left" vertical="center" wrapText="1"/>
    </xf>
    <xf numFmtId="0" fontId="73" fillId="0" borderId="0" xfId="1" applyFont="1" applyFill="1" applyBorder="1" applyAlignment="1">
      <alignment horizontal="left" vertical="center" wrapText="1"/>
    </xf>
    <xf numFmtId="15" fontId="5" fillId="0" borderId="0" xfId="1" applyNumberFormat="1" applyFont="1" applyFill="1" applyBorder="1" applyAlignment="1">
      <alignment horizontal="left" vertical="center" wrapText="1"/>
    </xf>
    <xf numFmtId="0" fontId="73" fillId="0" borderId="14" xfId="1" applyFont="1" applyFill="1" applyBorder="1" applyAlignment="1">
      <alignment horizontal="left" vertical="center" wrapText="1"/>
    </xf>
    <xf numFmtId="0" fontId="5" fillId="0" borderId="0" xfId="1" applyFont="1" applyFill="1" applyAlignment="1">
      <alignment horizontal="left" vertical="center" wrapText="1"/>
    </xf>
    <xf numFmtId="0" fontId="9" fillId="0" borderId="0" xfId="1" applyFont="1" applyFill="1" applyAlignment="1">
      <alignment horizontal="left" vertical="center" wrapText="1"/>
    </xf>
    <xf numFmtId="166" fontId="9" fillId="0" borderId="0" xfId="2" applyNumberFormat="1" applyFont="1" applyFill="1" applyAlignment="1">
      <alignment horizontal="left" vertical="center" wrapText="1"/>
    </xf>
    <xf numFmtId="0" fontId="5" fillId="0" borderId="0" xfId="1" applyFont="1" applyFill="1" applyAlignment="1">
      <alignment horizontal="center" vertical="center" wrapText="1"/>
    </xf>
    <xf numFmtId="166" fontId="9" fillId="0" borderId="0" xfId="2" applyNumberFormat="1" applyFont="1" applyFill="1" applyAlignment="1">
      <alignment horizontal="center" vertical="center" wrapText="1"/>
    </xf>
    <xf numFmtId="0" fontId="9" fillId="0" borderId="0" xfId="1" applyFont="1" applyFill="1" applyAlignment="1">
      <alignment horizontal="center" vertical="center" wrapText="1"/>
    </xf>
    <xf numFmtId="0" fontId="74" fillId="0" borderId="0" xfId="0" applyFont="1" applyAlignment="1">
      <alignment vertical="top" wrapText="1"/>
    </xf>
    <xf numFmtId="1" fontId="5" fillId="0" borderId="0" xfId="1" applyNumberFormat="1" applyFont="1" applyFill="1" applyAlignment="1">
      <alignment horizontal="center" vertical="center" wrapText="1"/>
    </xf>
    <xf numFmtId="0" fontId="10" fillId="6" borderId="12" xfId="1" applyFont="1" applyFill="1" applyBorder="1" applyAlignment="1">
      <alignment horizontal="left" vertical="center" wrapText="1"/>
    </xf>
    <xf numFmtId="0" fontId="18" fillId="4" borderId="12" xfId="1" applyFont="1" applyFill="1" applyBorder="1" applyAlignment="1">
      <alignment horizontal="center" vertical="center" wrapText="1"/>
    </xf>
    <xf numFmtId="0" fontId="18" fillId="4" borderId="9" xfId="1" applyFont="1" applyFill="1" applyBorder="1" applyAlignment="1">
      <alignment horizontal="center" vertical="center" wrapText="1"/>
    </xf>
    <xf numFmtId="0" fontId="18" fillId="4" borderId="75" xfId="1" applyFont="1" applyFill="1" applyBorder="1" applyAlignment="1">
      <alignment horizontal="center" vertical="center" wrapText="1"/>
    </xf>
    <xf numFmtId="0" fontId="18" fillId="4" borderId="77" xfId="1" applyFont="1" applyFill="1" applyBorder="1" applyAlignment="1">
      <alignment horizontal="center" vertical="center" wrapText="1"/>
    </xf>
    <xf numFmtId="0" fontId="18" fillId="0" borderId="53" xfId="1" applyFont="1" applyFill="1" applyBorder="1" applyAlignment="1">
      <alignment horizontal="center" vertical="center"/>
    </xf>
    <xf numFmtId="0" fontId="4" fillId="6" borderId="0" xfId="1" applyFont="1" applyFill="1" applyBorder="1" applyAlignment="1">
      <alignment horizontal="left" vertical="center"/>
    </xf>
    <xf numFmtId="0" fontId="4" fillId="6" borderId="0"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0" xfId="1" applyFont="1" applyFill="1" applyBorder="1" applyAlignment="1">
      <alignment vertical="center"/>
    </xf>
    <xf numFmtId="10" fontId="5" fillId="6" borderId="0" xfId="1" applyNumberFormat="1" applyFont="1" applyFill="1" applyBorder="1" applyAlignment="1">
      <alignment vertical="center"/>
    </xf>
    <xf numFmtId="1" fontId="8" fillId="6" borderId="0" xfId="1" applyNumberFormat="1" applyFont="1" applyFill="1" applyBorder="1" applyAlignment="1">
      <alignment horizontal="center" vertical="center"/>
    </xf>
    <xf numFmtId="0" fontId="5" fillId="6" borderId="0" xfId="1" applyFont="1" applyFill="1" applyBorder="1" applyAlignment="1">
      <alignment horizontal="left" vertical="top" wrapText="1"/>
    </xf>
    <xf numFmtId="1" fontId="10" fillId="6" borderId="0" xfId="1" applyNumberFormat="1" applyFont="1" applyFill="1" applyBorder="1" applyAlignment="1">
      <alignment horizontal="left" vertical="center"/>
    </xf>
    <xf numFmtId="1" fontId="16" fillId="6" borderId="0" xfId="1" applyNumberFormat="1" applyFont="1" applyFill="1" applyBorder="1" applyAlignment="1">
      <alignment horizontal="center" vertical="center" wrapText="1"/>
    </xf>
    <xf numFmtId="0" fontId="18" fillId="6" borderId="0" xfId="1" applyFont="1" applyFill="1" applyBorder="1" applyAlignment="1">
      <alignment horizontal="center" vertical="center"/>
    </xf>
    <xf numFmtId="1" fontId="8" fillId="6" borderId="14" xfId="1" applyNumberFormat="1" applyFont="1" applyFill="1" applyBorder="1" applyAlignment="1">
      <alignment horizontal="center" vertical="center"/>
    </xf>
    <xf numFmtId="0" fontId="18" fillId="6" borderId="41" xfId="1" applyFont="1" applyFill="1" applyBorder="1" applyAlignment="1">
      <alignment horizontal="left" vertical="center" wrapText="1"/>
    </xf>
    <xf numFmtId="0" fontId="3" fillId="4" borderId="50" xfId="1" applyFont="1" applyFill="1" applyBorder="1" applyAlignment="1">
      <alignment horizontal="center" vertical="center" wrapText="1"/>
    </xf>
    <xf numFmtId="0" fontId="18" fillId="6" borderId="64" xfId="1" applyFont="1" applyFill="1" applyBorder="1" applyAlignment="1">
      <alignment horizontal="left" vertical="center" wrapText="1"/>
    </xf>
    <xf numFmtId="0" fontId="3" fillId="4" borderId="40" xfId="1" applyFont="1" applyFill="1" applyBorder="1" applyAlignment="1">
      <alignment horizontal="center" vertical="center" wrapText="1"/>
    </xf>
    <xf numFmtId="0" fontId="4" fillId="6" borderId="0" xfId="1" applyFont="1" applyFill="1" applyBorder="1" applyAlignment="1">
      <alignment horizontal="center" vertical="center"/>
    </xf>
    <xf numFmtId="0" fontId="19" fillId="5" borderId="10" xfId="1" applyFont="1" applyFill="1" applyBorder="1" applyAlignment="1">
      <alignment horizontal="center" vertical="center" wrapText="1"/>
    </xf>
    <xf numFmtId="0" fontId="19" fillId="5" borderId="76" xfId="1" applyFont="1" applyFill="1" applyBorder="1" applyAlignment="1">
      <alignment horizontal="left" vertical="center" wrapText="1"/>
    </xf>
    <xf numFmtId="0" fontId="19" fillId="5" borderId="10" xfId="1" applyFont="1" applyFill="1" applyBorder="1" applyAlignment="1">
      <alignment horizontal="left" vertical="center" wrapText="1"/>
    </xf>
    <xf numFmtId="166" fontId="5" fillId="6" borderId="0" xfId="2" applyNumberFormat="1" applyFont="1" applyFill="1" applyBorder="1" applyAlignment="1">
      <alignment vertical="center"/>
    </xf>
    <xf numFmtId="166" fontId="5" fillId="6" borderId="0" xfId="2" applyNumberFormat="1" applyFont="1" applyFill="1" applyBorder="1" applyAlignment="1">
      <alignment horizontal="center" vertical="center"/>
    </xf>
    <xf numFmtId="0" fontId="3" fillId="6" borderId="0" xfId="1" applyFont="1" applyFill="1" applyBorder="1" applyAlignment="1">
      <alignment horizontal="center" vertical="center"/>
    </xf>
    <xf numFmtId="166" fontId="3" fillId="6" borderId="0" xfId="2" applyNumberFormat="1" applyFont="1" applyFill="1" applyBorder="1" applyAlignment="1">
      <alignment horizontal="center" vertical="center"/>
    </xf>
    <xf numFmtId="0" fontId="3" fillId="6" borderId="0" xfId="1" applyFont="1" applyFill="1" applyBorder="1" applyAlignment="1">
      <alignment vertical="center"/>
    </xf>
    <xf numFmtId="0" fontId="18" fillId="6" borderId="0" xfId="1" applyFont="1" applyFill="1" applyBorder="1" applyAlignment="1">
      <alignment horizontal="center" vertical="center" wrapText="1"/>
    </xf>
    <xf numFmtId="166" fontId="3" fillId="6" borderId="0" xfId="2" applyNumberFormat="1" applyFont="1" applyFill="1" applyBorder="1" applyAlignment="1">
      <alignment horizontal="center" vertical="center" wrapText="1"/>
    </xf>
    <xf numFmtId="15" fontId="3" fillId="6" borderId="0" xfId="1" applyNumberFormat="1" applyFont="1" applyFill="1" applyBorder="1" applyAlignment="1">
      <alignment vertical="center"/>
    </xf>
    <xf numFmtId="0" fontId="18" fillId="6" borderId="14" xfId="1" applyFont="1" applyFill="1" applyBorder="1" applyAlignment="1">
      <alignment horizontal="center" vertical="center" wrapText="1"/>
    </xf>
    <xf numFmtId="166" fontId="3" fillId="7" borderId="50" xfId="2" applyNumberFormat="1" applyFont="1" applyFill="1" applyBorder="1" applyAlignment="1">
      <alignment horizontal="center" vertical="center" wrapText="1"/>
    </xf>
    <xf numFmtId="167" fontId="3" fillId="8" borderId="49" xfId="1" applyNumberFormat="1" applyFont="1" applyFill="1" applyBorder="1" applyAlignment="1">
      <alignment horizontal="center" vertical="center"/>
    </xf>
    <xf numFmtId="167" fontId="3" fillId="9" borderId="50" xfId="1" applyNumberFormat="1" applyFont="1" applyFill="1" applyBorder="1" applyAlignment="1">
      <alignment horizontal="center" vertical="center"/>
    </xf>
    <xf numFmtId="166" fontId="3" fillId="7" borderId="40" xfId="2" applyNumberFormat="1" applyFont="1" applyFill="1" applyBorder="1" applyAlignment="1">
      <alignment horizontal="center" vertical="center" wrapText="1"/>
    </xf>
    <xf numFmtId="167" fontId="3" fillId="8" borderId="78" xfId="1" applyNumberFormat="1" applyFont="1" applyFill="1" applyBorder="1" applyAlignment="1">
      <alignment horizontal="center" vertical="center"/>
    </xf>
    <xf numFmtId="0" fontId="4" fillId="10" borderId="14" xfId="1" applyFont="1" applyFill="1" applyBorder="1" applyAlignment="1">
      <alignment horizontal="left" vertical="center" wrapText="1"/>
    </xf>
    <xf numFmtId="0" fontId="4" fillId="10" borderId="15" xfId="1" applyFont="1" applyFill="1" applyBorder="1" applyAlignment="1">
      <alignment horizontal="left" vertical="center" wrapText="1"/>
    </xf>
    <xf numFmtId="0" fontId="3" fillId="0" borderId="0" xfId="1" applyFont="1" applyFill="1" applyAlignment="1">
      <alignment horizontal="center" vertical="center"/>
    </xf>
    <xf numFmtId="0" fontId="18" fillId="0" borderId="0" xfId="1" applyFont="1" applyFill="1" applyAlignment="1">
      <alignment horizontal="center" vertical="center"/>
    </xf>
    <xf numFmtId="166" fontId="3" fillId="0" borderId="0" xfId="2" applyNumberFormat="1" applyFont="1" applyFill="1" applyAlignment="1">
      <alignment horizontal="center" vertical="center"/>
    </xf>
    <xf numFmtId="0" fontId="3" fillId="0" borderId="0" xfId="1" applyFont="1" applyFill="1" applyAlignment="1">
      <alignment vertical="center"/>
    </xf>
    <xf numFmtId="0" fontId="3" fillId="6" borderId="0" xfId="1" applyFont="1" applyFill="1" applyBorder="1" applyAlignment="1">
      <alignment horizontal="center" vertical="center" wrapText="1"/>
    </xf>
    <xf numFmtId="0" fontId="3" fillId="6" borderId="14" xfId="1" applyFont="1" applyFill="1" applyBorder="1" applyAlignment="1">
      <alignment horizontal="center" vertical="center" wrapText="1"/>
    </xf>
    <xf numFmtId="0" fontId="3" fillId="0" borderId="0" xfId="1" applyFont="1" applyFill="1" applyBorder="1" applyAlignment="1">
      <alignment vertical="center"/>
    </xf>
    <xf numFmtId="0" fontId="3" fillId="6" borderId="50" xfId="1" applyFont="1" applyFill="1" applyBorder="1" applyAlignment="1">
      <alignment horizontal="left" vertical="center" wrapText="1"/>
    </xf>
    <xf numFmtId="0" fontId="3" fillId="6" borderId="50" xfId="1" applyFont="1" applyFill="1" applyBorder="1" applyAlignment="1">
      <alignment horizontal="center" vertical="center" wrapText="1"/>
    </xf>
    <xf numFmtId="0" fontId="18" fillId="6" borderId="50" xfId="1" applyFont="1" applyFill="1" applyBorder="1" applyAlignment="1">
      <alignment horizontal="center" vertical="center" wrapText="1"/>
    </xf>
    <xf numFmtId="0" fontId="3" fillId="6" borderId="40" xfId="1" applyFont="1" applyFill="1" applyBorder="1" applyAlignment="1">
      <alignment horizontal="left" vertical="center" wrapText="1"/>
    </xf>
    <xf numFmtId="0" fontId="3" fillId="6" borderId="41" xfId="1" applyFont="1" applyFill="1" applyBorder="1" applyAlignment="1">
      <alignment horizontal="left" vertical="center" wrapText="1"/>
    </xf>
    <xf numFmtId="0" fontId="3" fillId="6" borderId="50" xfId="1" applyFont="1" applyFill="1" applyBorder="1" applyAlignment="1">
      <alignment horizontal="left" vertical="center"/>
    </xf>
    <xf numFmtId="0" fontId="3" fillId="0" borderId="50" xfId="1" applyFont="1" applyFill="1" applyBorder="1" applyAlignment="1">
      <alignment horizontal="left" vertical="center" wrapText="1"/>
    </xf>
    <xf numFmtId="0" fontId="3" fillId="0" borderId="50" xfId="1" applyFont="1" applyFill="1" applyBorder="1" applyAlignment="1">
      <alignment horizontal="left" vertical="center"/>
    </xf>
    <xf numFmtId="0" fontId="3" fillId="0" borderId="0" xfId="1" applyFont="1" applyFill="1" applyAlignment="1">
      <alignment horizontal="center" vertical="center" wrapText="1"/>
    </xf>
    <xf numFmtId="0" fontId="4" fillId="6" borderId="0" xfId="1" quotePrefix="1" applyFont="1" applyFill="1" applyBorder="1" applyAlignment="1">
      <alignment horizontal="center" vertical="center"/>
    </xf>
    <xf numFmtId="0" fontId="75" fillId="6" borderId="0" xfId="301" applyFill="1" applyBorder="1" applyAlignment="1">
      <alignment horizontal="center" vertical="center"/>
    </xf>
    <xf numFmtId="0" fontId="4" fillId="0" borderId="50" xfId="0" applyFont="1" applyFill="1" applyBorder="1" applyAlignment="1">
      <alignment horizontal="left" vertical="top" wrapText="1"/>
    </xf>
    <xf numFmtId="0" fontId="5" fillId="0" borderId="50" xfId="0" applyFont="1" applyBorder="1" applyAlignment="1">
      <alignment horizontal="left" vertical="top" wrapText="1" shrinkToFit="1"/>
    </xf>
    <xf numFmtId="0" fontId="5" fillId="0" borderId="50" xfId="1" applyFont="1" applyFill="1" applyBorder="1" applyAlignment="1">
      <alignment horizontal="left" vertical="top" wrapText="1"/>
    </xf>
    <xf numFmtId="0" fontId="11" fillId="0" borderId="50" xfId="1" applyFont="1" applyFill="1" applyBorder="1" applyAlignment="1">
      <alignment horizontal="left" vertical="top" wrapText="1"/>
    </xf>
    <xf numFmtId="0" fontId="4" fillId="0" borderId="42" xfId="0" applyFont="1" applyFill="1" applyBorder="1" applyAlignment="1">
      <alignment horizontal="center" vertical="top"/>
    </xf>
    <xf numFmtId="0" fontId="4" fillId="0" borderId="49" xfId="0" applyFont="1" applyFill="1" applyBorder="1" applyAlignment="1">
      <alignment horizontal="center" vertical="top"/>
    </xf>
    <xf numFmtId="0" fontId="4" fillId="35" borderId="42" xfId="0" applyFont="1" applyFill="1" applyBorder="1" applyAlignment="1">
      <alignment horizontal="left" vertical="top"/>
    </xf>
    <xf numFmtId="0" fontId="4" fillId="35" borderId="49" xfId="0" applyFont="1" applyFill="1" applyBorder="1" applyAlignment="1">
      <alignment horizontal="left" vertical="top"/>
    </xf>
    <xf numFmtId="0" fontId="4" fillId="0" borderId="50" xfId="0" applyFont="1" applyBorder="1" applyAlignment="1">
      <alignment horizontal="left" vertical="top" wrapText="1"/>
    </xf>
    <xf numFmtId="0" fontId="13" fillId="0" borderId="50" xfId="0" applyFont="1" applyBorder="1" applyAlignment="1">
      <alignment horizontal="left" vertical="top" wrapText="1"/>
    </xf>
    <xf numFmtId="0" fontId="5" fillId="0" borderId="8" xfId="1" applyFont="1" applyBorder="1" applyAlignment="1">
      <alignment horizontal="left" vertical="top" wrapText="1"/>
    </xf>
    <xf numFmtId="0" fontId="4" fillId="0" borderId="42" xfId="1" applyFont="1" applyBorder="1" applyAlignment="1">
      <alignment horizontal="left" vertical="center"/>
    </xf>
    <xf numFmtId="0" fontId="4" fillId="0" borderId="49" xfId="1" applyFont="1" applyBorder="1" applyAlignment="1">
      <alignment horizontal="left" vertical="center"/>
    </xf>
    <xf numFmtId="0" fontId="5" fillId="8" borderId="8" xfId="1" applyFont="1" applyFill="1" applyBorder="1" applyAlignment="1">
      <alignment horizontal="left" vertical="top"/>
    </xf>
    <xf numFmtId="0" fontId="5" fillId="36" borderId="8" xfId="1" applyFont="1" applyFill="1" applyBorder="1" applyAlignment="1">
      <alignment horizontal="left" vertical="top"/>
    </xf>
    <xf numFmtId="0" fontId="18" fillId="4" borderId="2" xfId="1" applyFont="1" applyFill="1" applyBorder="1" applyAlignment="1">
      <alignment horizontal="center" vertical="center" wrapText="1"/>
    </xf>
    <xf numFmtId="0" fontId="18" fillId="4" borderId="4" xfId="1" applyFont="1" applyFill="1" applyBorder="1" applyAlignment="1">
      <alignment horizontal="center" vertical="center" wrapText="1"/>
    </xf>
    <xf numFmtId="0" fontId="18" fillId="4" borderId="71" xfId="1" applyFont="1" applyFill="1" applyBorder="1" applyAlignment="1">
      <alignment horizontal="left" vertical="center" wrapText="1"/>
    </xf>
    <xf numFmtId="0" fontId="18" fillId="4" borderId="21" xfId="1" applyFont="1" applyFill="1" applyBorder="1" applyAlignment="1">
      <alignment horizontal="left" vertical="center" wrapText="1"/>
    </xf>
    <xf numFmtId="0" fontId="18" fillId="4" borderId="69" xfId="1" applyFont="1" applyFill="1" applyBorder="1" applyAlignment="1">
      <alignment horizontal="left" vertical="center" wrapText="1"/>
    </xf>
    <xf numFmtId="0" fontId="18" fillId="4" borderId="2" xfId="1" applyFont="1" applyFill="1" applyBorder="1" applyAlignment="1">
      <alignment horizontal="center" vertical="center"/>
    </xf>
    <xf numFmtId="0" fontId="18" fillId="4" borderId="3" xfId="1" applyFont="1" applyFill="1" applyBorder="1" applyAlignment="1">
      <alignment horizontal="center" vertical="center"/>
    </xf>
    <xf numFmtId="0" fontId="18" fillId="4" borderId="4" xfId="1" applyFont="1" applyFill="1" applyBorder="1" applyAlignment="1">
      <alignment horizontal="center" vertical="center"/>
    </xf>
    <xf numFmtId="166" fontId="18" fillId="4" borderId="18" xfId="2" applyNumberFormat="1" applyFont="1" applyFill="1" applyBorder="1" applyAlignment="1">
      <alignment horizontal="center" vertical="center" wrapText="1"/>
    </xf>
    <xf numFmtId="166" fontId="18" fillId="4" borderId="22" xfId="2" applyNumberFormat="1" applyFont="1" applyFill="1" applyBorder="1" applyAlignment="1">
      <alignment horizontal="center" vertical="center" wrapText="1"/>
    </xf>
    <xf numFmtId="0" fontId="19" fillId="5" borderId="12" xfId="1" applyFont="1" applyFill="1" applyBorder="1" applyAlignment="1">
      <alignment horizontal="center" vertical="center" wrapText="1"/>
    </xf>
    <xf numFmtId="0" fontId="19" fillId="5" borderId="10" xfId="1" applyFont="1" applyFill="1" applyBorder="1" applyAlignment="1">
      <alignment horizontal="center" vertical="center" wrapText="1"/>
    </xf>
    <xf numFmtId="0" fontId="19" fillId="5" borderId="11" xfId="1" applyFont="1" applyFill="1" applyBorder="1" applyAlignment="1">
      <alignment horizontal="center" vertical="center" wrapText="1"/>
    </xf>
    <xf numFmtId="0" fontId="19" fillId="5" borderId="13" xfId="1" applyFont="1" applyFill="1" applyBorder="1" applyAlignment="1">
      <alignment horizontal="center" vertical="center" wrapText="1"/>
    </xf>
    <xf numFmtId="0" fontId="19" fillId="5" borderId="14" xfId="1" applyFont="1" applyFill="1" applyBorder="1" applyAlignment="1">
      <alignment horizontal="center" vertical="center" wrapText="1"/>
    </xf>
    <xf numFmtId="0" fontId="19" fillId="5" borderId="15" xfId="1" applyFont="1" applyFill="1" applyBorder="1" applyAlignment="1">
      <alignment horizontal="center" vertical="center" wrapText="1"/>
    </xf>
    <xf numFmtId="0" fontId="10" fillId="0" borderId="0" xfId="1" applyFont="1" applyAlignment="1">
      <alignment horizontal="left" vertical="center" wrapText="1"/>
    </xf>
    <xf numFmtId="0" fontId="5" fillId="0" borderId="50" xfId="1" applyFont="1" applyBorder="1" applyAlignment="1">
      <alignment horizontal="left" vertical="top" wrapText="1"/>
    </xf>
    <xf numFmtId="0" fontId="3" fillId="0" borderId="2" xfId="1" applyBorder="1" applyAlignment="1">
      <alignment horizontal="left" vertical="top"/>
    </xf>
    <xf numFmtId="0" fontId="3" fillId="0" borderId="3" xfId="1" applyBorder="1" applyAlignment="1">
      <alignment horizontal="left" vertical="top"/>
    </xf>
    <xf numFmtId="0" fontId="3" fillId="0" borderId="4" xfId="1" applyBorder="1" applyAlignment="1">
      <alignment horizontal="left" vertical="top"/>
    </xf>
    <xf numFmtId="179" fontId="8" fillId="0" borderId="53" xfId="1" applyNumberFormat="1" applyFont="1" applyBorder="1" applyAlignment="1">
      <alignment horizontal="left" vertical="center"/>
    </xf>
    <xf numFmtId="0" fontId="8" fillId="0" borderId="53" xfId="1" applyFont="1" applyBorder="1" applyAlignment="1">
      <alignment horizontal="left" vertical="center"/>
    </xf>
    <xf numFmtId="0" fontId="8" fillId="0" borderId="23" xfId="1" applyFont="1" applyBorder="1" applyAlignment="1">
      <alignment horizontal="left" vertical="center"/>
    </xf>
    <xf numFmtId="0" fontId="3" fillId="36" borderId="12" xfId="1" applyFill="1" applyBorder="1" applyAlignment="1">
      <alignment horizontal="center" vertical="center"/>
    </xf>
    <xf numFmtId="0" fontId="3" fillId="36" borderId="10" xfId="1" applyFill="1" applyBorder="1" applyAlignment="1">
      <alignment horizontal="center" vertical="center"/>
    </xf>
    <xf numFmtId="0" fontId="3" fillId="36" borderId="11" xfId="1" applyFill="1" applyBorder="1" applyAlignment="1">
      <alignment horizontal="center" vertical="center"/>
    </xf>
    <xf numFmtId="0" fontId="3" fillId="36" borderId="9" xfId="1" applyFill="1" applyBorder="1" applyAlignment="1">
      <alignment horizontal="center" vertical="center"/>
    </xf>
    <xf numFmtId="0" fontId="3" fillId="36" borderId="0" xfId="1" applyFill="1" applyBorder="1" applyAlignment="1">
      <alignment horizontal="center" vertical="center"/>
    </xf>
    <xf numFmtId="0" fontId="3" fillId="36" borderId="36" xfId="1" applyFill="1" applyBorder="1" applyAlignment="1">
      <alignment horizontal="center" vertical="center"/>
    </xf>
    <xf numFmtId="0" fontId="3" fillId="36" borderId="13" xfId="1" applyFill="1" applyBorder="1" applyAlignment="1">
      <alignment horizontal="center" vertical="center"/>
    </xf>
    <xf numFmtId="0" fontId="3" fillId="36" borderId="14" xfId="1" applyFill="1" applyBorder="1" applyAlignment="1">
      <alignment horizontal="center" vertical="center"/>
    </xf>
    <xf numFmtId="0" fontId="3" fillId="36" borderId="15" xfId="1" applyFill="1" applyBorder="1" applyAlignment="1">
      <alignment horizontal="center" vertical="center"/>
    </xf>
    <xf numFmtId="0" fontId="5" fillId="0" borderId="67" xfId="1" applyFont="1" applyBorder="1" applyAlignment="1">
      <alignment horizontal="left" vertical="center"/>
    </xf>
    <xf numFmtId="0" fontId="8" fillId="0" borderId="21" xfId="1" applyFont="1" applyBorder="1" applyAlignment="1">
      <alignment horizontal="left" vertical="center"/>
    </xf>
    <xf numFmtId="0" fontId="8" fillId="0" borderId="69" xfId="1" applyFont="1" applyBorder="1" applyAlignment="1">
      <alignment horizontal="left" vertical="center"/>
    </xf>
    <xf numFmtId="0" fontId="16" fillId="0" borderId="42" xfId="1" quotePrefix="1" applyFont="1" applyBorder="1" applyAlignment="1">
      <alignment horizontal="left" wrapText="1"/>
    </xf>
    <xf numFmtId="0" fontId="16" fillId="0" borderId="53" xfId="1" quotePrefix="1" applyFont="1" applyBorder="1" applyAlignment="1">
      <alignment horizontal="left" wrapText="1"/>
    </xf>
    <xf numFmtId="0" fontId="16" fillId="0" borderId="49" xfId="1" quotePrefix="1" applyFont="1" applyBorder="1" applyAlignment="1">
      <alignment horizontal="left" wrapText="1"/>
    </xf>
    <xf numFmtId="0" fontId="16" fillId="0" borderId="42" xfId="1" applyFont="1" applyBorder="1" applyAlignment="1">
      <alignment horizontal="left"/>
    </xf>
    <xf numFmtId="0" fontId="16" fillId="0" borderId="53" xfId="1" applyFont="1" applyBorder="1" applyAlignment="1">
      <alignment horizontal="left"/>
    </xf>
    <xf numFmtId="179" fontId="13" fillId="8" borderId="42" xfId="1" applyNumberFormat="1" applyFont="1" applyFill="1" applyBorder="1" applyAlignment="1">
      <alignment horizontal="left" vertical="center"/>
    </xf>
    <xf numFmtId="179" fontId="13" fillId="8" borderId="53" xfId="1" applyNumberFormat="1" applyFont="1" applyFill="1" applyBorder="1" applyAlignment="1">
      <alignment horizontal="left" vertical="center"/>
    </xf>
    <xf numFmtId="0" fontId="5" fillId="0" borderId="66" xfId="1" applyFont="1" applyBorder="1" applyAlignment="1">
      <alignment horizontal="left" vertical="top" wrapText="1"/>
    </xf>
    <xf numFmtId="0" fontId="5" fillId="0" borderId="40" xfId="1" applyFont="1" applyBorder="1" applyAlignment="1">
      <alignment horizontal="left" vertical="top" wrapText="1"/>
    </xf>
    <xf numFmtId="0" fontId="70" fillId="39" borderId="0" xfId="1" applyFont="1" applyFill="1" applyBorder="1" applyAlignment="1">
      <alignment horizontal="left" vertical="center" wrapText="1"/>
    </xf>
    <xf numFmtId="0" fontId="70" fillId="39" borderId="0" xfId="1" applyFont="1" applyFill="1" applyAlignment="1">
      <alignment horizontal="left" vertical="center" wrapText="1"/>
    </xf>
    <xf numFmtId="0" fontId="68" fillId="0" borderId="50" xfId="1" applyFont="1" applyBorder="1" applyAlignment="1">
      <alignment horizontal="left" vertical="top"/>
    </xf>
    <xf numFmtId="0" fontId="68" fillId="0" borderId="50" xfId="1" applyFont="1" applyBorder="1" applyAlignment="1">
      <alignment horizontal="left" vertical="top" wrapText="1"/>
    </xf>
    <xf numFmtId="0" fontId="68" fillId="0" borderId="42" xfId="1" applyFont="1" applyBorder="1" applyAlignment="1">
      <alignment horizontal="left" vertical="center"/>
    </xf>
    <xf numFmtId="0" fontId="68" fillId="0" borderId="49" xfId="1" applyFont="1" applyBorder="1" applyAlignment="1">
      <alignment horizontal="left" vertical="center"/>
    </xf>
    <xf numFmtId="184" fontId="68" fillId="0" borderId="2" xfId="241" applyNumberFormat="1" applyFont="1" applyBorder="1" applyAlignment="1">
      <alignment horizontal="center" vertical="center"/>
    </xf>
    <xf numFmtId="184" fontId="68" fillId="0" borderId="3" xfId="241" applyNumberFormat="1" applyFont="1" applyBorder="1" applyAlignment="1">
      <alignment horizontal="center" vertical="center"/>
    </xf>
    <xf numFmtId="184" fontId="68" fillId="0" borderId="4" xfId="241" applyNumberFormat="1" applyFont="1" applyBorder="1" applyAlignment="1">
      <alignment horizontal="center" vertical="center"/>
    </xf>
  </cellXfs>
  <cellStyles count="302">
    <cellStyle name="_x000d__x000a_JournalTemplate=C:\COMFO\CTALK\JOURSTD.TPL_x000d__x000a_LbStateAddress=3 3 0 251 1 89 2 311_x000d__x000a_LbStateJou" xfId="3" xr:uid="{00000000-0005-0000-0000-000000000000}"/>
    <cellStyle name="_x000d__x000a_JournalTemplate=C:\COMFO\CTALK\JOURSTD.TPL_x000d__x000a_LbStateAddress=3 3 0 251 1 89 2 311_x000d__x000a_LbStateJou 2" xfId="4" xr:uid="{00000000-0005-0000-0000-000001000000}"/>
    <cellStyle name="_x000d__x000a_JournalTemplate=C:\COMFO\CTALK\JOURSTD.TPL_x000d__x000a_LbStateAddress=3 3 0 251 1 89 2 311_x000d__x000a_LbStateJou 3" xfId="208" xr:uid="{00000000-0005-0000-0000-000002000000}"/>
    <cellStyle name="_Comp_Event_Log" xfId="5" xr:uid="{00000000-0005-0000-0000-000003000000}"/>
    <cellStyle name="_Criteria" xfId="6" xr:uid="{00000000-0005-0000-0000-000004000000}"/>
    <cellStyle name="_ETC_Summary_220509" xfId="7" xr:uid="{00000000-0005-0000-0000-000005000000}"/>
    <cellStyle name="_Heading" xfId="8" xr:uid="{00000000-0005-0000-0000-000006000000}"/>
    <cellStyle name="_HWL BRUSSELS AND HWL SOUTH AFRICA INVOICE DETAILS" xfId="9" xr:uid="{00000000-0005-0000-0000-000007000000}"/>
    <cellStyle name="_Invoice_Log_Org" xfId="10" xr:uid="{00000000-0005-0000-0000-000008000000}"/>
    <cellStyle name="_Sub-Heading" xfId="11" xr:uid="{00000000-0005-0000-0000-000009000000}"/>
    <cellStyle name="20% - Accent1 2" xfId="12" xr:uid="{00000000-0005-0000-0000-00000A000000}"/>
    <cellStyle name="20% - Accent2 2" xfId="13" xr:uid="{00000000-0005-0000-0000-00000B000000}"/>
    <cellStyle name="20% - Accent3 2" xfId="14" xr:uid="{00000000-0005-0000-0000-00000C000000}"/>
    <cellStyle name="20% - Accent4 2" xfId="15" xr:uid="{00000000-0005-0000-0000-00000D000000}"/>
    <cellStyle name="20% - Accent5 2" xfId="16" xr:uid="{00000000-0005-0000-0000-00000E000000}"/>
    <cellStyle name="20% - Accent6 2" xfId="17" xr:uid="{00000000-0005-0000-0000-00000F000000}"/>
    <cellStyle name="40% - Accent1 2" xfId="18" xr:uid="{00000000-0005-0000-0000-000010000000}"/>
    <cellStyle name="40% - Accent2 2" xfId="19" xr:uid="{00000000-0005-0000-0000-000011000000}"/>
    <cellStyle name="40% - Accent3 2" xfId="20" xr:uid="{00000000-0005-0000-0000-000012000000}"/>
    <cellStyle name="40% - Accent4 2" xfId="21" xr:uid="{00000000-0005-0000-0000-000013000000}"/>
    <cellStyle name="40% - Accent5 2" xfId="22" xr:uid="{00000000-0005-0000-0000-000014000000}"/>
    <cellStyle name="40% - Accent6 2" xfId="23" xr:uid="{00000000-0005-0000-0000-000015000000}"/>
    <cellStyle name="60% - Accent1 2" xfId="24" xr:uid="{00000000-0005-0000-0000-000016000000}"/>
    <cellStyle name="60% - Accent2 2" xfId="25" xr:uid="{00000000-0005-0000-0000-000017000000}"/>
    <cellStyle name="60% - Accent3 2" xfId="26" xr:uid="{00000000-0005-0000-0000-000018000000}"/>
    <cellStyle name="60% - Accent4 2" xfId="27" xr:uid="{00000000-0005-0000-0000-000019000000}"/>
    <cellStyle name="60% - Accent5 2" xfId="28" xr:uid="{00000000-0005-0000-0000-00001A000000}"/>
    <cellStyle name="60% - Accent6 2" xfId="29" xr:uid="{00000000-0005-0000-0000-00001B000000}"/>
    <cellStyle name="Accent1 2" xfId="30" xr:uid="{00000000-0005-0000-0000-00001C000000}"/>
    <cellStyle name="Accent2 2" xfId="31" xr:uid="{00000000-0005-0000-0000-00001D000000}"/>
    <cellStyle name="Accent3 2" xfId="32" xr:uid="{00000000-0005-0000-0000-00001E000000}"/>
    <cellStyle name="Accent4 2" xfId="33" xr:uid="{00000000-0005-0000-0000-00001F000000}"/>
    <cellStyle name="Accent5 2" xfId="34" xr:uid="{00000000-0005-0000-0000-000020000000}"/>
    <cellStyle name="Accent6 2" xfId="35" xr:uid="{00000000-0005-0000-0000-000021000000}"/>
    <cellStyle name="args.style" xfId="36" xr:uid="{00000000-0005-0000-0000-000022000000}"/>
    <cellStyle name="Bad 2" xfId="37" xr:uid="{00000000-0005-0000-0000-000023000000}"/>
    <cellStyle name="Calculation 2" xfId="38" xr:uid="{00000000-0005-0000-0000-000024000000}"/>
    <cellStyle name="Calculation 2 2" xfId="39" xr:uid="{00000000-0005-0000-0000-000025000000}"/>
    <cellStyle name="Calculation 2 2 2" xfId="210" xr:uid="{00000000-0005-0000-0000-000026000000}"/>
    <cellStyle name="Calculation 2 2 2 2" xfId="276" xr:uid="{00000000-0005-0000-0000-000027000000}"/>
    <cellStyle name="Calculation 2 2 3" xfId="246" xr:uid="{00000000-0005-0000-0000-000028000000}"/>
    <cellStyle name="Calculation 2 3" xfId="209" xr:uid="{00000000-0005-0000-0000-000029000000}"/>
    <cellStyle name="Calculation 2 3 2" xfId="275" xr:uid="{00000000-0005-0000-0000-00002A000000}"/>
    <cellStyle name="Calculation 2 4" xfId="247" xr:uid="{00000000-0005-0000-0000-00002B000000}"/>
    <cellStyle name="Calculation 3" xfId="40" xr:uid="{00000000-0005-0000-0000-00002C000000}"/>
    <cellStyle name="Calculation 3 2" xfId="211" xr:uid="{00000000-0005-0000-0000-00002D000000}"/>
    <cellStyle name="Calculation 3 2 2" xfId="277" xr:uid="{00000000-0005-0000-0000-00002E000000}"/>
    <cellStyle name="Calculation 3 3" xfId="245" xr:uid="{00000000-0005-0000-0000-00002F000000}"/>
    <cellStyle name="Check Cell 2" xfId="41" xr:uid="{00000000-0005-0000-0000-000030000000}"/>
    <cellStyle name="Comma" xfId="298" builtinId="3"/>
    <cellStyle name="Comma  - Style1" xfId="42" xr:uid="{00000000-0005-0000-0000-000031000000}"/>
    <cellStyle name="Comma  - Style2" xfId="43" xr:uid="{00000000-0005-0000-0000-000032000000}"/>
    <cellStyle name="Comma  - Style3" xfId="44" xr:uid="{00000000-0005-0000-0000-000033000000}"/>
    <cellStyle name="Comma  - Style4" xfId="45" xr:uid="{00000000-0005-0000-0000-000034000000}"/>
    <cellStyle name="Comma  - Style5" xfId="46" xr:uid="{00000000-0005-0000-0000-000035000000}"/>
    <cellStyle name="Comma  - Style6" xfId="47" xr:uid="{00000000-0005-0000-0000-000036000000}"/>
    <cellStyle name="Comma  - Style7" xfId="48" xr:uid="{00000000-0005-0000-0000-000037000000}"/>
    <cellStyle name="Comma  - Style8" xfId="49" xr:uid="{00000000-0005-0000-0000-000038000000}"/>
    <cellStyle name="Comma 2" xfId="2" xr:uid="{00000000-0005-0000-0000-000039000000}"/>
    <cellStyle name="Comma 2 2" xfId="50" xr:uid="{00000000-0005-0000-0000-00003A000000}"/>
    <cellStyle name="Comma 2 2 2" xfId="212" xr:uid="{00000000-0005-0000-0000-00003B000000}"/>
    <cellStyle name="Comma 2 3" xfId="207" xr:uid="{00000000-0005-0000-0000-00003C000000}"/>
    <cellStyle name="Comma 3" xfId="51" xr:uid="{00000000-0005-0000-0000-00003D000000}"/>
    <cellStyle name="Comma 3 2" xfId="213" xr:uid="{00000000-0005-0000-0000-00003E000000}"/>
    <cellStyle name="Comma 4" xfId="52" xr:uid="{00000000-0005-0000-0000-00003F000000}"/>
    <cellStyle name="Comma 4 2" xfId="214" xr:uid="{00000000-0005-0000-0000-000040000000}"/>
    <cellStyle name="Comma 5" xfId="53" xr:uid="{00000000-0005-0000-0000-000041000000}"/>
    <cellStyle name="Comma 5 2" xfId="215" xr:uid="{00000000-0005-0000-0000-000042000000}"/>
    <cellStyle name="Comma 6" xfId="54" xr:uid="{00000000-0005-0000-0000-000043000000}"/>
    <cellStyle name="Comma 6 2" xfId="216" xr:uid="{00000000-0005-0000-0000-000044000000}"/>
    <cellStyle name="Comma 7" xfId="55" xr:uid="{00000000-0005-0000-0000-000045000000}"/>
    <cellStyle name="Comma 7 2" xfId="217" xr:uid="{00000000-0005-0000-0000-000046000000}"/>
    <cellStyle name="Comma 8" xfId="56" xr:uid="{00000000-0005-0000-0000-000047000000}"/>
    <cellStyle name="Comma 8 2" xfId="218" xr:uid="{00000000-0005-0000-0000-000048000000}"/>
    <cellStyle name="Comma0" xfId="57" xr:uid="{00000000-0005-0000-0000-000049000000}"/>
    <cellStyle name="Comma0 2" xfId="219" xr:uid="{00000000-0005-0000-0000-00004A000000}"/>
    <cellStyle name="Currency 2" xfId="58" xr:uid="{00000000-0005-0000-0000-00004C000000}"/>
    <cellStyle name="Currency 2 2" xfId="59" xr:uid="{00000000-0005-0000-0000-00004D000000}"/>
    <cellStyle name="Currency 2 2 2" xfId="60" xr:uid="{00000000-0005-0000-0000-00004E000000}"/>
    <cellStyle name="Currency 2 2 2 2" xfId="222" xr:uid="{00000000-0005-0000-0000-00004F000000}"/>
    <cellStyle name="Currency 2 2 3" xfId="221" xr:uid="{00000000-0005-0000-0000-000050000000}"/>
    <cellStyle name="Currency 2 3" xfId="220" xr:uid="{00000000-0005-0000-0000-000051000000}"/>
    <cellStyle name="Currency 3" xfId="61" xr:uid="{00000000-0005-0000-0000-000052000000}"/>
    <cellStyle name="Currency 4" xfId="62" xr:uid="{00000000-0005-0000-0000-000053000000}"/>
    <cellStyle name="Currency 4 2" xfId="223" xr:uid="{00000000-0005-0000-0000-000054000000}"/>
    <cellStyle name="Currency 5" xfId="63" xr:uid="{00000000-0005-0000-0000-000055000000}"/>
    <cellStyle name="Currency 5 2" xfId="224" xr:uid="{00000000-0005-0000-0000-000056000000}"/>
    <cellStyle name="Currency 6" xfId="64" xr:uid="{00000000-0005-0000-0000-000057000000}"/>
    <cellStyle name="Currency0" xfId="65" xr:uid="{00000000-0005-0000-0000-000058000000}"/>
    <cellStyle name="Currency0 2" xfId="225" xr:uid="{00000000-0005-0000-0000-000059000000}"/>
    <cellStyle name="Date" xfId="66" xr:uid="{00000000-0005-0000-0000-00005A000000}"/>
    <cellStyle name="Explanatory Text 2" xfId="67" xr:uid="{00000000-0005-0000-0000-00005B000000}"/>
    <cellStyle name="F2" xfId="68" xr:uid="{00000000-0005-0000-0000-00005C000000}"/>
    <cellStyle name="F3" xfId="69" xr:uid="{00000000-0005-0000-0000-00005D000000}"/>
    <cellStyle name="F4" xfId="70" xr:uid="{00000000-0005-0000-0000-00005E000000}"/>
    <cellStyle name="F5" xfId="71" xr:uid="{00000000-0005-0000-0000-00005F000000}"/>
    <cellStyle name="F6" xfId="72" xr:uid="{00000000-0005-0000-0000-000060000000}"/>
    <cellStyle name="F7" xfId="73" xr:uid="{00000000-0005-0000-0000-000061000000}"/>
    <cellStyle name="F8" xfId="74" xr:uid="{00000000-0005-0000-0000-000062000000}"/>
    <cellStyle name="Fixed" xfId="75" xr:uid="{00000000-0005-0000-0000-000063000000}"/>
    <cellStyle name="Flag" xfId="76" xr:uid="{00000000-0005-0000-0000-000064000000}"/>
    <cellStyle name="Good 2" xfId="77" xr:uid="{00000000-0005-0000-0000-000065000000}"/>
    <cellStyle name="Header1" xfId="78" xr:uid="{00000000-0005-0000-0000-000066000000}"/>
    <cellStyle name="Header2" xfId="79" xr:uid="{00000000-0005-0000-0000-000067000000}"/>
    <cellStyle name="Header2 2" xfId="80" xr:uid="{00000000-0005-0000-0000-000068000000}"/>
    <cellStyle name="Header2 2 2" xfId="227" xr:uid="{00000000-0005-0000-0000-000069000000}"/>
    <cellStyle name="Header2 2 2 2" xfId="279" xr:uid="{00000000-0005-0000-0000-00006A000000}"/>
    <cellStyle name="Header2 2 3" xfId="238" xr:uid="{00000000-0005-0000-0000-00006B000000}"/>
    <cellStyle name="Header2 3" xfId="226" xr:uid="{00000000-0005-0000-0000-00006C000000}"/>
    <cellStyle name="Header2 3 2" xfId="278" xr:uid="{00000000-0005-0000-0000-00006D000000}"/>
    <cellStyle name="Header2 4" xfId="239" xr:uid="{00000000-0005-0000-0000-00006E000000}"/>
    <cellStyle name="Heading 1 2" xfId="81" xr:uid="{00000000-0005-0000-0000-00006F000000}"/>
    <cellStyle name="Heading 2 2" xfId="82" xr:uid="{00000000-0005-0000-0000-000070000000}"/>
    <cellStyle name="Heading 3 2" xfId="83" xr:uid="{00000000-0005-0000-0000-000071000000}"/>
    <cellStyle name="Heading 4 2" xfId="84" xr:uid="{00000000-0005-0000-0000-000072000000}"/>
    <cellStyle name="HEADING1" xfId="85" xr:uid="{00000000-0005-0000-0000-000073000000}"/>
    <cellStyle name="HEADING2" xfId="86" xr:uid="{00000000-0005-0000-0000-000074000000}"/>
    <cellStyle name="Heading3" xfId="87" xr:uid="{00000000-0005-0000-0000-000075000000}"/>
    <cellStyle name="Heading3 2" xfId="88" xr:uid="{00000000-0005-0000-0000-000076000000}"/>
    <cellStyle name="Heading3 2 2" xfId="232" xr:uid="{00000000-0005-0000-0000-000077000000}"/>
    <cellStyle name="Heading3 2 2 2" xfId="281" xr:uid="{00000000-0005-0000-0000-000078000000}"/>
    <cellStyle name="Heading3 3" xfId="231" xr:uid="{00000000-0005-0000-0000-000079000000}"/>
    <cellStyle name="Heading3 3 2" xfId="280" xr:uid="{00000000-0005-0000-0000-00007A000000}"/>
    <cellStyle name="Heading4" xfId="89" xr:uid="{00000000-0005-0000-0000-00007B000000}"/>
    <cellStyle name="Horizontal" xfId="90" xr:uid="{00000000-0005-0000-0000-00007C000000}"/>
    <cellStyle name="Horizontal 2" xfId="91" xr:uid="{00000000-0005-0000-0000-00007D000000}"/>
    <cellStyle name="Horizontal 2 2" xfId="234" xr:uid="{00000000-0005-0000-0000-00007E000000}"/>
    <cellStyle name="Horizontal 2 2 2" xfId="283" xr:uid="{00000000-0005-0000-0000-00007F000000}"/>
    <cellStyle name="Horizontal 3" xfId="233" xr:uid="{00000000-0005-0000-0000-000080000000}"/>
    <cellStyle name="Horizontal 3 2" xfId="282" xr:uid="{00000000-0005-0000-0000-000081000000}"/>
    <cellStyle name="Hyperlink" xfId="301" builtinId="8"/>
    <cellStyle name="Hyperlink 2" xfId="92" xr:uid="{00000000-0005-0000-0000-000082000000}"/>
    <cellStyle name="Input 2" xfId="93" xr:uid="{00000000-0005-0000-0000-000083000000}"/>
    <cellStyle name="Input 2 2" xfId="94" xr:uid="{00000000-0005-0000-0000-000084000000}"/>
    <cellStyle name="Input 2 2 2" xfId="236" xr:uid="{00000000-0005-0000-0000-000085000000}"/>
    <cellStyle name="Input 2 2 2 2" xfId="285" xr:uid="{00000000-0005-0000-0000-000086000000}"/>
    <cellStyle name="Input 2 2 3" xfId="229" xr:uid="{00000000-0005-0000-0000-000087000000}"/>
    <cellStyle name="Input 2 3" xfId="235" xr:uid="{00000000-0005-0000-0000-000088000000}"/>
    <cellStyle name="Input 2 3 2" xfId="284" xr:uid="{00000000-0005-0000-0000-000089000000}"/>
    <cellStyle name="Input 2 4" xfId="230" xr:uid="{00000000-0005-0000-0000-00008A000000}"/>
    <cellStyle name="Input 3" xfId="95" xr:uid="{00000000-0005-0000-0000-00008B000000}"/>
    <cellStyle name="Input 3 2" xfId="237" xr:uid="{00000000-0005-0000-0000-00008C000000}"/>
    <cellStyle name="Input 3 2 2" xfId="286" xr:uid="{00000000-0005-0000-0000-00008D000000}"/>
    <cellStyle name="Input 3 3" xfId="228" xr:uid="{00000000-0005-0000-0000-00008E000000}"/>
    <cellStyle name="Input Cells" xfId="96" xr:uid="{00000000-0005-0000-0000-00008F000000}"/>
    <cellStyle name="Linked Cell 2" xfId="97" xr:uid="{00000000-0005-0000-0000-000090000000}"/>
    <cellStyle name="Neutral 2" xfId="98" xr:uid="{00000000-0005-0000-0000-000091000000}"/>
    <cellStyle name="Normal" xfId="0" builtinId="0"/>
    <cellStyle name="Normal - Style1" xfId="99" xr:uid="{00000000-0005-0000-0000-000093000000}"/>
    <cellStyle name="Normal 10" xfId="100" xr:uid="{00000000-0005-0000-0000-000094000000}"/>
    <cellStyle name="Normal 10 2" xfId="101" xr:uid="{00000000-0005-0000-0000-000095000000}"/>
    <cellStyle name="Normal 11" xfId="102" xr:uid="{00000000-0005-0000-0000-000096000000}"/>
    <cellStyle name="Normal 11 2" xfId="103" xr:uid="{00000000-0005-0000-0000-000097000000}"/>
    <cellStyle name="Normal 12" xfId="104" xr:uid="{00000000-0005-0000-0000-000098000000}"/>
    <cellStyle name="Normal 12 2" xfId="105" xr:uid="{00000000-0005-0000-0000-000099000000}"/>
    <cellStyle name="Normal 13" xfId="106" xr:uid="{00000000-0005-0000-0000-00009A000000}"/>
    <cellStyle name="Normal 14" xfId="107" xr:uid="{00000000-0005-0000-0000-00009B000000}"/>
    <cellStyle name="Normal 15" xfId="108" xr:uid="{00000000-0005-0000-0000-00009C000000}"/>
    <cellStyle name="Normal 16" xfId="109" xr:uid="{00000000-0005-0000-0000-00009D000000}"/>
    <cellStyle name="Normal 17" xfId="110" xr:uid="{00000000-0005-0000-0000-00009E000000}"/>
    <cellStyle name="Normal 18" xfId="111" xr:uid="{00000000-0005-0000-0000-00009F000000}"/>
    <cellStyle name="Normal 19" xfId="112" xr:uid="{00000000-0005-0000-0000-0000A0000000}"/>
    <cellStyle name="Normal 2" xfId="1" xr:uid="{00000000-0005-0000-0000-0000A1000000}"/>
    <cellStyle name="Normal 2 2" xfId="113" xr:uid="{00000000-0005-0000-0000-0000A2000000}"/>
    <cellStyle name="Normal 2 2 2" xfId="114" xr:uid="{00000000-0005-0000-0000-0000A3000000}"/>
    <cellStyle name="Normal 2 2 2 2" xfId="241" xr:uid="{00000000-0005-0000-0000-0000A4000000}"/>
    <cellStyle name="Normal 2 2 3" xfId="240" xr:uid="{00000000-0005-0000-0000-0000A5000000}"/>
    <cellStyle name="Normal 2 3" xfId="115" xr:uid="{00000000-0005-0000-0000-0000A6000000}"/>
    <cellStyle name="Normal 2 3 2" xfId="242" xr:uid="{00000000-0005-0000-0000-0000A7000000}"/>
    <cellStyle name="Normal 20" xfId="116" xr:uid="{00000000-0005-0000-0000-0000A8000000}"/>
    <cellStyle name="Normal 21" xfId="117" xr:uid="{00000000-0005-0000-0000-0000A9000000}"/>
    <cellStyle name="Normal 22" xfId="118" xr:uid="{00000000-0005-0000-0000-0000AA000000}"/>
    <cellStyle name="Normal 23" xfId="119" xr:uid="{00000000-0005-0000-0000-0000AB000000}"/>
    <cellStyle name="Normal 24" xfId="120" xr:uid="{00000000-0005-0000-0000-0000AC000000}"/>
    <cellStyle name="Normal 25" xfId="121" xr:uid="{00000000-0005-0000-0000-0000AD000000}"/>
    <cellStyle name="Normal 26" xfId="122" xr:uid="{00000000-0005-0000-0000-0000AE000000}"/>
    <cellStyle name="Normal 27" xfId="123" xr:uid="{00000000-0005-0000-0000-0000AF000000}"/>
    <cellStyle name="Normal 28" xfId="124" xr:uid="{00000000-0005-0000-0000-0000B0000000}"/>
    <cellStyle name="Normal 29" xfId="125" xr:uid="{00000000-0005-0000-0000-0000B1000000}"/>
    <cellStyle name="Normal 3" xfId="126" xr:uid="{00000000-0005-0000-0000-0000B2000000}"/>
    <cellStyle name="Normal 3 2" xfId="127" xr:uid="{00000000-0005-0000-0000-0000B3000000}"/>
    <cellStyle name="Normal 3 2 2" xfId="128" xr:uid="{00000000-0005-0000-0000-0000B4000000}"/>
    <cellStyle name="Normal 3 2 2 2" xfId="129" xr:uid="{00000000-0005-0000-0000-0000B5000000}"/>
    <cellStyle name="Normal 3 2 3" xfId="130" xr:uid="{00000000-0005-0000-0000-0000B6000000}"/>
    <cellStyle name="Normal 3 2 3 2" xfId="243" xr:uid="{00000000-0005-0000-0000-0000B7000000}"/>
    <cellStyle name="Normal 3 2 4" xfId="131" xr:uid="{00000000-0005-0000-0000-0000B8000000}"/>
    <cellStyle name="Normal 3 3" xfId="132" xr:uid="{00000000-0005-0000-0000-0000B9000000}"/>
    <cellStyle name="Normal 3 3 2" xfId="133" xr:uid="{00000000-0005-0000-0000-0000BA000000}"/>
    <cellStyle name="Normal 3 3 2 2" xfId="134" xr:uid="{00000000-0005-0000-0000-0000BB000000}"/>
    <cellStyle name="Normal 3 3 3" xfId="135" xr:uid="{00000000-0005-0000-0000-0000BC000000}"/>
    <cellStyle name="Normal 3 4" xfId="136" xr:uid="{00000000-0005-0000-0000-0000BD000000}"/>
    <cellStyle name="Normal 3 4 2" xfId="137" xr:uid="{00000000-0005-0000-0000-0000BE000000}"/>
    <cellStyle name="Normal 3 5" xfId="138" xr:uid="{00000000-0005-0000-0000-0000BF000000}"/>
    <cellStyle name="Normal 3 5 2" xfId="244" xr:uid="{00000000-0005-0000-0000-0000C0000000}"/>
    <cellStyle name="Normal 3 6" xfId="139" xr:uid="{00000000-0005-0000-0000-0000C1000000}"/>
    <cellStyle name="Normal 30" xfId="140" xr:uid="{00000000-0005-0000-0000-0000C2000000}"/>
    <cellStyle name="Normal 31" xfId="141" xr:uid="{00000000-0005-0000-0000-0000C3000000}"/>
    <cellStyle name="Normal 32" xfId="142" xr:uid="{00000000-0005-0000-0000-0000C4000000}"/>
    <cellStyle name="Normal 33" xfId="143" xr:uid="{00000000-0005-0000-0000-0000C5000000}"/>
    <cellStyle name="Normal 34" xfId="144" xr:uid="{00000000-0005-0000-0000-0000C6000000}"/>
    <cellStyle name="Normal 35" xfId="145" xr:uid="{00000000-0005-0000-0000-0000C7000000}"/>
    <cellStyle name="Normal 36" xfId="146" xr:uid="{00000000-0005-0000-0000-0000C8000000}"/>
    <cellStyle name="Normal 37" xfId="147" xr:uid="{00000000-0005-0000-0000-0000C9000000}"/>
    <cellStyle name="Normal 38" xfId="148" xr:uid="{00000000-0005-0000-0000-0000CA000000}"/>
    <cellStyle name="Normal 39" xfId="149" xr:uid="{00000000-0005-0000-0000-0000CB000000}"/>
    <cellStyle name="Normal 4" xfId="150" xr:uid="{00000000-0005-0000-0000-0000CC000000}"/>
    <cellStyle name="Normal 4 2" xfId="151" xr:uid="{00000000-0005-0000-0000-0000CD000000}"/>
    <cellStyle name="Normal 4 2 2" xfId="152" xr:uid="{00000000-0005-0000-0000-0000CE000000}"/>
    <cellStyle name="Normal 4 3" xfId="153" xr:uid="{00000000-0005-0000-0000-0000CF000000}"/>
    <cellStyle name="Normal 40" xfId="154" xr:uid="{00000000-0005-0000-0000-0000D0000000}"/>
    <cellStyle name="Normal 41" xfId="155" xr:uid="{00000000-0005-0000-0000-0000D1000000}"/>
    <cellStyle name="Normal 42" xfId="156" xr:uid="{00000000-0005-0000-0000-0000D2000000}"/>
    <cellStyle name="Normal 43" xfId="157" xr:uid="{00000000-0005-0000-0000-0000D3000000}"/>
    <cellStyle name="Normal 44" xfId="158" xr:uid="{00000000-0005-0000-0000-0000D4000000}"/>
    <cellStyle name="Normal 44 2" xfId="248" xr:uid="{00000000-0005-0000-0000-0000D5000000}"/>
    <cellStyle name="Normal 5" xfId="159" xr:uid="{00000000-0005-0000-0000-0000D6000000}"/>
    <cellStyle name="Normal 5 2" xfId="160" xr:uid="{00000000-0005-0000-0000-0000D7000000}"/>
    <cellStyle name="Normal 5 2 2" xfId="161" xr:uid="{00000000-0005-0000-0000-0000D8000000}"/>
    <cellStyle name="Normal 5 2 3" xfId="249" xr:uid="{00000000-0005-0000-0000-0000D9000000}"/>
    <cellStyle name="Normal 5 3" xfId="162" xr:uid="{00000000-0005-0000-0000-0000DA000000}"/>
    <cellStyle name="Normal 5 3 2" xfId="163" xr:uid="{00000000-0005-0000-0000-0000DB000000}"/>
    <cellStyle name="Normal 5 4" xfId="164" xr:uid="{00000000-0005-0000-0000-0000DC000000}"/>
    <cellStyle name="Normal 5 5" xfId="165" xr:uid="{00000000-0005-0000-0000-0000DD000000}"/>
    <cellStyle name="Normal 51" xfId="299" xr:uid="{DD8C4097-F6A9-4B48-9FDD-FABCCD83ABE6}"/>
    <cellStyle name="Normal 52" xfId="300" xr:uid="{12F90F98-2257-4EAB-BCAE-BCA6E6DE0A8A}"/>
    <cellStyle name="Normal 6" xfId="166" xr:uid="{00000000-0005-0000-0000-0000DE000000}"/>
    <cellStyle name="Normal 6 2" xfId="167" xr:uid="{00000000-0005-0000-0000-0000DF000000}"/>
    <cellStyle name="Normal 6 2 2" xfId="168" xr:uid="{00000000-0005-0000-0000-0000E0000000}"/>
    <cellStyle name="Normal 6 3" xfId="169" xr:uid="{00000000-0005-0000-0000-0000E1000000}"/>
    <cellStyle name="Normal 7" xfId="170" xr:uid="{00000000-0005-0000-0000-0000E2000000}"/>
    <cellStyle name="Normal 7 2" xfId="171" xr:uid="{00000000-0005-0000-0000-0000E3000000}"/>
    <cellStyle name="Normal 7 2 2" xfId="172" xr:uid="{00000000-0005-0000-0000-0000E4000000}"/>
    <cellStyle name="Normal 7 3" xfId="173" xr:uid="{00000000-0005-0000-0000-0000E5000000}"/>
    <cellStyle name="Normal 8" xfId="174" xr:uid="{00000000-0005-0000-0000-0000E6000000}"/>
    <cellStyle name="Normal 8 2" xfId="250" xr:uid="{00000000-0005-0000-0000-0000E7000000}"/>
    <cellStyle name="Normal 9" xfId="175" xr:uid="{00000000-0005-0000-0000-0000E8000000}"/>
    <cellStyle name="Normal 9 2" xfId="176" xr:uid="{00000000-0005-0000-0000-0000E9000000}"/>
    <cellStyle name="Normal 9 2 2" xfId="177" xr:uid="{00000000-0005-0000-0000-0000EA000000}"/>
    <cellStyle name="Normal 9 3" xfId="178" xr:uid="{00000000-0005-0000-0000-0000EB000000}"/>
    <cellStyle name="Note 2" xfId="179" xr:uid="{00000000-0005-0000-0000-0000EC000000}"/>
    <cellStyle name="Note 2 2" xfId="180" xr:uid="{00000000-0005-0000-0000-0000ED000000}"/>
    <cellStyle name="Note 2 2 2" xfId="252" xr:uid="{00000000-0005-0000-0000-0000EE000000}"/>
    <cellStyle name="Note 2 2 2 2" xfId="288" xr:uid="{00000000-0005-0000-0000-0000EF000000}"/>
    <cellStyle name="Note 2 2 3" xfId="267" xr:uid="{00000000-0005-0000-0000-0000F0000000}"/>
    <cellStyle name="Note 2 3" xfId="251" xr:uid="{00000000-0005-0000-0000-0000F1000000}"/>
    <cellStyle name="Note 2 3 2" xfId="287" xr:uid="{00000000-0005-0000-0000-0000F2000000}"/>
    <cellStyle name="Note 2 4" xfId="266" xr:uid="{00000000-0005-0000-0000-0000F3000000}"/>
    <cellStyle name="Note 3" xfId="181" xr:uid="{00000000-0005-0000-0000-0000F4000000}"/>
    <cellStyle name="Note 3 2" xfId="253" xr:uid="{00000000-0005-0000-0000-0000F5000000}"/>
    <cellStyle name="Note 3 2 2" xfId="289" xr:uid="{00000000-0005-0000-0000-0000F6000000}"/>
    <cellStyle name="Note 3 3" xfId="268" xr:uid="{00000000-0005-0000-0000-0000F7000000}"/>
    <cellStyle name="OPSKRIF" xfId="182" xr:uid="{00000000-0005-0000-0000-0000F8000000}"/>
    <cellStyle name="Option" xfId="183" xr:uid="{00000000-0005-0000-0000-0000F9000000}"/>
    <cellStyle name="OptionHeading" xfId="184" xr:uid="{00000000-0005-0000-0000-0000FA000000}"/>
    <cellStyle name="Output 2" xfId="185" xr:uid="{00000000-0005-0000-0000-0000FB000000}"/>
    <cellStyle name="Output 2 2" xfId="186" xr:uid="{00000000-0005-0000-0000-0000FC000000}"/>
    <cellStyle name="Output 2 2 2" xfId="255" xr:uid="{00000000-0005-0000-0000-0000FD000000}"/>
    <cellStyle name="Output 2 2 2 2" xfId="291" xr:uid="{00000000-0005-0000-0000-0000FE000000}"/>
    <cellStyle name="Output 2 2 3" xfId="270" xr:uid="{00000000-0005-0000-0000-0000FF000000}"/>
    <cellStyle name="Output 2 3" xfId="254" xr:uid="{00000000-0005-0000-0000-000000010000}"/>
    <cellStyle name="Output 2 3 2" xfId="290" xr:uid="{00000000-0005-0000-0000-000001010000}"/>
    <cellStyle name="Output 2 4" xfId="269" xr:uid="{00000000-0005-0000-0000-000002010000}"/>
    <cellStyle name="Output 3" xfId="187" xr:uid="{00000000-0005-0000-0000-000003010000}"/>
    <cellStyle name="Output 3 2" xfId="256" xr:uid="{00000000-0005-0000-0000-000004010000}"/>
    <cellStyle name="Output 3 2 2" xfId="292" xr:uid="{00000000-0005-0000-0000-000005010000}"/>
    <cellStyle name="Output 3 3" xfId="271" xr:uid="{00000000-0005-0000-0000-000006010000}"/>
    <cellStyle name="per.style" xfId="188" xr:uid="{00000000-0005-0000-0000-000007010000}"/>
    <cellStyle name="Percent 2" xfId="189" xr:uid="{00000000-0005-0000-0000-000008010000}"/>
    <cellStyle name="Percent 2 2" xfId="190" xr:uid="{00000000-0005-0000-0000-000009010000}"/>
    <cellStyle name="Percent 2 2 2" xfId="258" xr:uid="{00000000-0005-0000-0000-00000A010000}"/>
    <cellStyle name="Percent 2 3" xfId="257" xr:uid="{00000000-0005-0000-0000-00000B010000}"/>
    <cellStyle name="Percent 3" xfId="191" xr:uid="{00000000-0005-0000-0000-00000C010000}"/>
    <cellStyle name="Percent 3 2" xfId="192" xr:uid="{00000000-0005-0000-0000-00000D010000}"/>
    <cellStyle name="Percent 3 2 2" xfId="260" xr:uid="{00000000-0005-0000-0000-00000E010000}"/>
    <cellStyle name="Percent 3 3" xfId="259" xr:uid="{00000000-0005-0000-0000-00000F010000}"/>
    <cellStyle name="Price" xfId="193" xr:uid="{00000000-0005-0000-0000-000010010000}"/>
    <cellStyle name="RevRep" xfId="194" xr:uid="{00000000-0005-0000-0000-000011010000}"/>
    <cellStyle name="RevRep 2" xfId="195" xr:uid="{00000000-0005-0000-0000-000012010000}"/>
    <cellStyle name="RevRep 2 2" xfId="262" xr:uid="{00000000-0005-0000-0000-000013010000}"/>
    <cellStyle name="RevRep 2 2 2" xfId="294" xr:uid="{00000000-0005-0000-0000-000014010000}"/>
    <cellStyle name="RevRep 3" xfId="261" xr:uid="{00000000-0005-0000-0000-000015010000}"/>
    <cellStyle name="RevRep 3 2" xfId="293" xr:uid="{00000000-0005-0000-0000-000016010000}"/>
    <cellStyle name="Standard_21186 AVF 05.01.04" xfId="196" xr:uid="{00000000-0005-0000-0000-000017010000}"/>
    <cellStyle name="Style 1" xfId="197" xr:uid="{00000000-0005-0000-0000-000018010000}"/>
    <cellStyle name="Title 2" xfId="198" xr:uid="{00000000-0005-0000-0000-000019010000}"/>
    <cellStyle name="Total 2" xfId="199" xr:uid="{00000000-0005-0000-0000-00001A010000}"/>
    <cellStyle name="Total 2 2" xfId="200" xr:uid="{00000000-0005-0000-0000-00001B010000}"/>
    <cellStyle name="Total 2 2 2" xfId="264" xr:uid="{00000000-0005-0000-0000-00001C010000}"/>
    <cellStyle name="Total 2 2 2 2" xfId="296" xr:uid="{00000000-0005-0000-0000-00001D010000}"/>
    <cellStyle name="Total 2 2 3" xfId="273" xr:uid="{00000000-0005-0000-0000-00001E010000}"/>
    <cellStyle name="Total 2 3" xfId="263" xr:uid="{00000000-0005-0000-0000-00001F010000}"/>
    <cellStyle name="Total 2 3 2" xfId="295" xr:uid="{00000000-0005-0000-0000-000020010000}"/>
    <cellStyle name="Total 2 4" xfId="272" xr:uid="{00000000-0005-0000-0000-000021010000}"/>
    <cellStyle name="Total 3" xfId="201" xr:uid="{00000000-0005-0000-0000-000022010000}"/>
    <cellStyle name="Total 3 2" xfId="265" xr:uid="{00000000-0005-0000-0000-000023010000}"/>
    <cellStyle name="Total 3 2 2" xfId="297" xr:uid="{00000000-0005-0000-0000-000024010000}"/>
    <cellStyle name="Total 3 3" xfId="274" xr:uid="{00000000-0005-0000-0000-000025010000}"/>
    <cellStyle name="Undefiniert" xfId="202" xr:uid="{00000000-0005-0000-0000-000026010000}"/>
    <cellStyle name="Unit" xfId="203" xr:uid="{00000000-0005-0000-0000-000027010000}"/>
    <cellStyle name="Update" xfId="204" xr:uid="{00000000-0005-0000-0000-000028010000}"/>
    <cellStyle name="Vertical" xfId="205" xr:uid="{00000000-0005-0000-0000-000029010000}"/>
    <cellStyle name="Warning Text 2" xfId="206" xr:uid="{00000000-0005-0000-0000-00002A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2305050</xdr:colOff>
      <xdr:row>2</xdr:row>
      <xdr:rowOff>76200</xdr:rowOff>
    </xdr:from>
    <xdr:ext cx="3155950" cy="1082675"/>
    <xdr:pic>
      <xdr:nvPicPr>
        <xdr:cNvPr id="2" name="Picture 5" descr="Black on White[2]a">
          <a:extLst>
            <a:ext uri="{FF2B5EF4-FFF2-40B4-BE49-F238E27FC236}">
              <a16:creationId xmlns:a16="http://schemas.microsoft.com/office/drawing/2014/main" id="{C45F684D-8875-4EAA-9421-02698A9A73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2700" y="393700"/>
          <a:ext cx="3155950" cy="1082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skom-my.sharepoint.com/personal/malulemg_eskom_co_za/Documents/TRANSMISSION/NEW%20TENDERS/14.%20Intrussion%20Detection%20Systems%20IDS/Procurement%20Stratergy/Annexure%20L%20-%20Pricing%20Schedule%20_Tx_IDS_v1%20HID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5.1.0 Preamble"/>
      <sheetName val="5.1.1 Pricing"/>
      <sheetName val="5.1.2 CPA Formulae"/>
      <sheetName val="5.1.3 Summary"/>
      <sheetName val="5.1.4 PS5"/>
      <sheetName val="5.1.4 Exchange Rates"/>
    </sheetNames>
    <sheetDataSet>
      <sheetData sheetId="0">
        <row r="4">
          <cell r="C4" t="str">
            <v>Main Offer Only</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A7BDA-D1A3-4A7D-9FBF-225E2C18CA47}">
  <dimension ref="A1:CA30"/>
  <sheetViews>
    <sheetView view="pageBreakPreview" topLeftCell="A34" zoomScale="70" zoomScaleNormal="100" zoomScaleSheetLayoutView="70" workbookViewId="0">
      <selection activeCell="C6" sqref="C6"/>
    </sheetView>
  </sheetViews>
  <sheetFormatPr defaultColWidth="9.54296875" defaultRowHeight="15.5" x14ac:dyDescent="0.35"/>
  <cols>
    <col min="1" max="1" width="22.08984375" style="236" customWidth="1"/>
    <col min="2" max="2" width="74.90625" style="223" customWidth="1"/>
    <col min="3" max="3" width="68.1796875" style="232" customWidth="1"/>
    <col min="4" max="4" width="53.54296875" style="232" customWidth="1"/>
    <col min="5" max="5" width="26.54296875" style="136" customWidth="1"/>
    <col min="6" max="6" width="42.81640625" style="230" customWidth="1"/>
    <col min="7" max="7" width="19.1796875" style="233" customWidth="1"/>
    <col min="8" max="8" width="21.54296875" style="234" customWidth="1"/>
    <col min="9" max="9" width="40" style="234" customWidth="1"/>
    <col min="10" max="10" width="28.1796875" style="136" customWidth="1"/>
    <col min="11" max="11" width="25.54296875" style="234" customWidth="1"/>
    <col min="12" max="12" width="25.453125" style="234" customWidth="1"/>
    <col min="13" max="182" width="9.1796875" style="4" customWidth="1"/>
    <col min="183" max="183" width="6" style="4" customWidth="1"/>
    <col min="184" max="184" width="11.1796875" style="4" customWidth="1"/>
    <col min="185" max="185" width="37.453125" style="4" customWidth="1"/>
    <col min="186" max="186" width="14.1796875" style="4" customWidth="1"/>
    <col min="187" max="188" width="12" style="4" customWidth="1"/>
    <col min="189" max="189" width="17.81640625" style="4" customWidth="1"/>
    <col min="190" max="190" width="15.54296875" style="4" customWidth="1"/>
    <col min="191" max="196" width="0" style="4" hidden="1" customWidth="1"/>
    <col min="197" max="197" width="11.81640625" style="4" customWidth="1"/>
    <col min="198" max="198" width="31.81640625" style="4" customWidth="1"/>
    <col min="199" max="199" width="12.1796875" style="4" customWidth="1"/>
    <col min="200" max="200" width="12" style="4" customWidth="1"/>
    <col min="201" max="201" width="12.54296875" style="4" customWidth="1"/>
    <col min="202" max="202" width="12" style="4" customWidth="1"/>
    <col min="203" max="203" width="11.1796875" style="4" customWidth="1"/>
    <col min="204" max="205" width="11.54296875" style="4" customWidth="1"/>
    <col min="206" max="206" width="12.54296875" style="4" customWidth="1"/>
    <col min="207" max="207" width="9.54296875" style="4" customWidth="1"/>
    <col min="208" max="208" width="12" style="4" customWidth="1"/>
    <col min="209" max="243" width="9.54296875" style="4"/>
    <col min="244" max="244" width="19.54296875" style="4" customWidth="1"/>
    <col min="245" max="245" width="15.54296875" style="4" customWidth="1"/>
    <col min="246" max="246" width="64.453125" style="4" customWidth="1"/>
    <col min="247" max="247" width="53.54296875" style="4" customWidth="1"/>
    <col min="248" max="248" width="26.54296875" style="4" customWidth="1"/>
    <col min="249" max="249" width="42.81640625" style="4" customWidth="1"/>
    <col min="250" max="250" width="19.1796875" style="4" customWidth="1"/>
    <col min="251" max="251" width="21.54296875" style="4" customWidth="1"/>
    <col min="252" max="252" width="40" style="4" customWidth="1"/>
    <col min="253" max="253" width="28.1796875" style="4" customWidth="1"/>
    <col min="254" max="254" width="25.54296875" style="4" customWidth="1"/>
    <col min="255" max="255" width="25.453125" style="4" customWidth="1"/>
    <col min="256" max="256" width="32.1796875" style="4" customWidth="1"/>
    <col min="257" max="257" width="14.81640625" style="4" customWidth="1"/>
    <col min="258" max="438" width="9.1796875" style="4" customWidth="1"/>
    <col min="439" max="439" width="6" style="4" customWidth="1"/>
    <col min="440" max="440" width="11.1796875" style="4" customWidth="1"/>
    <col min="441" max="441" width="37.453125" style="4" customWidth="1"/>
    <col min="442" max="442" width="14.1796875" style="4" customWidth="1"/>
    <col min="443" max="444" width="12" style="4" customWidth="1"/>
    <col min="445" max="445" width="17.81640625" style="4" customWidth="1"/>
    <col min="446" max="446" width="15.54296875" style="4" customWidth="1"/>
    <col min="447" max="452" width="0" style="4" hidden="1" customWidth="1"/>
    <col min="453" max="453" width="11.81640625" style="4" customWidth="1"/>
    <col min="454" max="454" width="31.81640625" style="4" customWidth="1"/>
    <col min="455" max="455" width="12.1796875" style="4" customWidth="1"/>
    <col min="456" max="456" width="12" style="4" customWidth="1"/>
    <col min="457" max="457" width="12.54296875" style="4" customWidth="1"/>
    <col min="458" max="458" width="12" style="4" customWidth="1"/>
    <col min="459" max="459" width="11.1796875" style="4" customWidth="1"/>
    <col min="460" max="461" width="11.54296875" style="4" customWidth="1"/>
    <col min="462" max="462" width="12.54296875" style="4" customWidth="1"/>
    <col min="463" max="463" width="9.54296875" style="4" customWidth="1"/>
    <col min="464" max="464" width="12" style="4" customWidth="1"/>
    <col min="465" max="499" width="9.54296875" style="4"/>
    <col min="500" max="500" width="19.54296875" style="4" customWidth="1"/>
    <col min="501" max="501" width="15.54296875" style="4" customWidth="1"/>
    <col min="502" max="502" width="64.453125" style="4" customWidth="1"/>
    <col min="503" max="503" width="53.54296875" style="4" customWidth="1"/>
    <col min="504" max="504" width="26.54296875" style="4" customWidth="1"/>
    <col min="505" max="505" width="42.81640625" style="4" customWidth="1"/>
    <col min="506" max="506" width="19.1796875" style="4" customWidth="1"/>
    <col min="507" max="507" width="21.54296875" style="4" customWidth="1"/>
    <col min="508" max="508" width="40" style="4" customWidth="1"/>
    <col min="509" max="509" width="28.1796875" style="4" customWidth="1"/>
    <col min="510" max="510" width="25.54296875" style="4" customWidth="1"/>
    <col min="511" max="511" width="25.453125" style="4" customWidth="1"/>
    <col min="512" max="512" width="32.1796875" style="4" customWidth="1"/>
    <col min="513" max="513" width="14.81640625" style="4" customWidth="1"/>
    <col min="514" max="694" width="9.1796875" style="4" customWidth="1"/>
    <col min="695" max="695" width="6" style="4" customWidth="1"/>
    <col min="696" max="696" width="11.1796875" style="4" customWidth="1"/>
    <col min="697" max="697" width="37.453125" style="4" customWidth="1"/>
    <col min="698" max="698" width="14.1796875" style="4" customWidth="1"/>
    <col min="699" max="700" width="12" style="4" customWidth="1"/>
    <col min="701" max="701" width="17.81640625" style="4" customWidth="1"/>
    <col min="702" max="702" width="15.54296875" style="4" customWidth="1"/>
    <col min="703" max="708" width="0" style="4" hidden="1" customWidth="1"/>
    <col min="709" max="709" width="11.81640625" style="4" customWidth="1"/>
    <col min="710" max="710" width="31.81640625" style="4" customWidth="1"/>
    <col min="711" max="711" width="12.1796875" style="4" customWidth="1"/>
    <col min="712" max="712" width="12" style="4" customWidth="1"/>
    <col min="713" max="713" width="12.54296875" style="4" customWidth="1"/>
    <col min="714" max="714" width="12" style="4" customWidth="1"/>
    <col min="715" max="715" width="11.1796875" style="4" customWidth="1"/>
    <col min="716" max="717" width="11.54296875" style="4" customWidth="1"/>
    <col min="718" max="718" width="12.54296875" style="4" customWidth="1"/>
    <col min="719" max="719" width="9.54296875" style="4" customWidth="1"/>
    <col min="720" max="720" width="12" style="4" customWidth="1"/>
    <col min="721" max="755" width="9.54296875" style="4"/>
    <col min="756" max="756" width="19.54296875" style="4" customWidth="1"/>
    <col min="757" max="757" width="15.54296875" style="4" customWidth="1"/>
    <col min="758" max="758" width="64.453125" style="4" customWidth="1"/>
    <col min="759" max="759" width="53.54296875" style="4" customWidth="1"/>
    <col min="760" max="760" width="26.54296875" style="4" customWidth="1"/>
    <col min="761" max="761" width="42.81640625" style="4" customWidth="1"/>
    <col min="762" max="762" width="19.1796875" style="4" customWidth="1"/>
    <col min="763" max="763" width="21.54296875" style="4" customWidth="1"/>
    <col min="764" max="764" width="40" style="4" customWidth="1"/>
    <col min="765" max="765" width="28.1796875" style="4" customWidth="1"/>
    <col min="766" max="766" width="25.54296875" style="4" customWidth="1"/>
    <col min="767" max="767" width="25.453125" style="4" customWidth="1"/>
    <col min="768" max="768" width="32.1796875" style="4" customWidth="1"/>
    <col min="769" max="769" width="14.81640625" style="4" customWidth="1"/>
    <col min="770" max="950" width="9.1796875" style="4" customWidth="1"/>
    <col min="951" max="951" width="6" style="4" customWidth="1"/>
    <col min="952" max="952" width="11.1796875" style="4" customWidth="1"/>
    <col min="953" max="953" width="37.453125" style="4" customWidth="1"/>
    <col min="954" max="954" width="14.1796875" style="4" customWidth="1"/>
    <col min="955" max="956" width="12" style="4" customWidth="1"/>
    <col min="957" max="957" width="17.81640625" style="4" customWidth="1"/>
    <col min="958" max="958" width="15.54296875" style="4" customWidth="1"/>
    <col min="959" max="964" width="0" style="4" hidden="1" customWidth="1"/>
    <col min="965" max="965" width="11.81640625" style="4" customWidth="1"/>
    <col min="966" max="966" width="31.81640625" style="4" customWidth="1"/>
    <col min="967" max="967" width="12.1796875" style="4" customWidth="1"/>
    <col min="968" max="968" width="12" style="4" customWidth="1"/>
    <col min="969" max="969" width="12.54296875" style="4" customWidth="1"/>
    <col min="970" max="970" width="12" style="4" customWidth="1"/>
    <col min="971" max="971" width="11.1796875" style="4" customWidth="1"/>
    <col min="972" max="973" width="11.54296875" style="4" customWidth="1"/>
    <col min="974" max="974" width="12.54296875" style="4" customWidth="1"/>
    <col min="975" max="975" width="9.54296875" style="4" customWidth="1"/>
    <col min="976" max="976" width="12" style="4" customWidth="1"/>
    <col min="977" max="1011" width="9.54296875" style="4"/>
    <col min="1012" max="1012" width="19.54296875" style="4" customWidth="1"/>
    <col min="1013" max="1013" width="15.54296875" style="4" customWidth="1"/>
    <col min="1014" max="1014" width="64.453125" style="4" customWidth="1"/>
    <col min="1015" max="1015" width="53.54296875" style="4" customWidth="1"/>
    <col min="1016" max="1016" width="26.54296875" style="4" customWidth="1"/>
    <col min="1017" max="1017" width="42.81640625" style="4" customWidth="1"/>
    <col min="1018" max="1018" width="19.1796875" style="4" customWidth="1"/>
    <col min="1019" max="1019" width="21.54296875" style="4" customWidth="1"/>
    <col min="1020" max="1020" width="40" style="4" customWidth="1"/>
    <col min="1021" max="1021" width="28.1796875" style="4" customWidth="1"/>
    <col min="1022" max="1022" width="25.54296875" style="4" customWidth="1"/>
    <col min="1023" max="1023" width="25.453125" style="4" customWidth="1"/>
    <col min="1024" max="1024" width="32.1796875" style="4" customWidth="1"/>
    <col min="1025" max="1025" width="14.81640625" style="4" customWidth="1"/>
    <col min="1026" max="1206" width="9.1796875" style="4" customWidth="1"/>
    <col min="1207" max="1207" width="6" style="4" customWidth="1"/>
    <col min="1208" max="1208" width="11.1796875" style="4" customWidth="1"/>
    <col min="1209" max="1209" width="37.453125" style="4" customWidth="1"/>
    <col min="1210" max="1210" width="14.1796875" style="4" customWidth="1"/>
    <col min="1211" max="1212" width="12" style="4" customWidth="1"/>
    <col min="1213" max="1213" width="17.81640625" style="4" customWidth="1"/>
    <col min="1214" max="1214" width="15.54296875" style="4" customWidth="1"/>
    <col min="1215" max="1220" width="0" style="4" hidden="1" customWidth="1"/>
    <col min="1221" max="1221" width="11.81640625" style="4" customWidth="1"/>
    <col min="1222" max="1222" width="31.81640625" style="4" customWidth="1"/>
    <col min="1223" max="1223" width="12.1796875" style="4" customWidth="1"/>
    <col min="1224" max="1224" width="12" style="4" customWidth="1"/>
    <col min="1225" max="1225" width="12.54296875" style="4" customWidth="1"/>
    <col min="1226" max="1226" width="12" style="4" customWidth="1"/>
    <col min="1227" max="1227" width="11.1796875" style="4" customWidth="1"/>
    <col min="1228" max="1229" width="11.54296875" style="4" customWidth="1"/>
    <col min="1230" max="1230" width="12.54296875" style="4" customWidth="1"/>
    <col min="1231" max="1231" width="9.54296875" style="4" customWidth="1"/>
    <col min="1232" max="1232" width="12" style="4" customWidth="1"/>
    <col min="1233" max="1267" width="9.54296875" style="4"/>
    <col min="1268" max="1268" width="19.54296875" style="4" customWidth="1"/>
    <col min="1269" max="1269" width="15.54296875" style="4" customWidth="1"/>
    <col min="1270" max="1270" width="64.453125" style="4" customWidth="1"/>
    <col min="1271" max="1271" width="53.54296875" style="4" customWidth="1"/>
    <col min="1272" max="1272" width="26.54296875" style="4" customWidth="1"/>
    <col min="1273" max="1273" width="42.81640625" style="4" customWidth="1"/>
    <col min="1274" max="1274" width="19.1796875" style="4" customWidth="1"/>
    <col min="1275" max="1275" width="21.54296875" style="4" customWidth="1"/>
    <col min="1276" max="1276" width="40" style="4" customWidth="1"/>
    <col min="1277" max="1277" width="28.1796875" style="4" customWidth="1"/>
    <col min="1278" max="1278" width="25.54296875" style="4" customWidth="1"/>
    <col min="1279" max="1279" width="25.453125" style="4" customWidth="1"/>
    <col min="1280" max="1280" width="32.1796875" style="4" customWidth="1"/>
    <col min="1281" max="1281" width="14.81640625" style="4" customWidth="1"/>
    <col min="1282" max="1462" width="9.1796875" style="4" customWidth="1"/>
    <col min="1463" max="1463" width="6" style="4" customWidth="1"/>
    <col min="1464" max="1464" width="11.1796875" style="4" customWidth="1"/>
    <col min="1465" max="1465" width="37.453125" style="4" customWidth="1"/>
    <col min="1466" max="1466" width="14.1796875" style="4" customWidth="1"/>
    <col min="1467" max="1468" width="12" style="4" customWidth="1"/>
    <col min="1469" max="1469" width="17.81640625" style="4" customWidth="1"/>
    <col min="1470" max="1470" width="15.54296875" style="4" customWidth="1"/>
    <col min="1471" max="1476" width="0" style="4" hidden="1" customWidth="1"/>
    <col min="1477" max="1477" width="11.81640625" style="4" customWidth="1"/>
    <col min="1478" max="1478" width="31.81640625" style="4" customWidth="1"/>
    <col min="1479" max="1479" width="12.1796875" style="4" customWidth="1"/>
    <col min="1480" max="1480" width="12" style="4" customWidth="1"/>
    <col min="1481" max="1481" width="12.54296875" style="4" customWidth="1"/>
    <col min="1482" max="1482" width="12" style="4" customWidth="1"/>
    <col min="1483" max="1483" width="11.1796875" style="4" customWidth="1"/>
    <col min="1484" max="1485" width="11.54296875" style="4" customWidth="1"/>
    <col min="1486" max="1486" width="12.54296875" style="4" customWidth="1"/>
    <col min="1487" max="1487" width="9.54296875" style="4" customWidth="1"/>
    <col min="1488" max="1488" width="12" style="4" customWidth="1"/>
    <col min="1489" max="1523" width="9.54296875" style="4"/>
    <col min="1524" max="1524" width="19.54296875" style="4" customWidth="1"/>
    <col min="1525" max="1525" width="15.54296875" style="4" customWidth="1"/>
    <col min="1526" max="1526" width="64.453125" style="4" customWidth="1"/>
    <col min="1527" max="1527" width="53.54296875" style="4" customWidth="1"/>
    <col min="1528" max="1528" width="26.54296875" style="4" customWidth="1"/>
    <col min="1529" max="1529" width="42.81640625" style="4" customWidth="1"/>
    <col min="1530" max="1530" width="19.1796875" style="4" customWidth="1"/>
    <col min="1531" max="1531" width="21.54296875" style="4" customWidth="1"/>
    <col min="1532" max="1532" width="40" style="4" customWidth="1"/>
    <col min="1533" max="1533" width="28.1796875" style="4" customWidth="1"/>
    <col min="1534" max="1534" width="25.54296875" style="4" customWidth="1"/>
    <col min="1535" max="1535" width="25.453125" style="4" customWidth="1"/>
    <col min="1536" max="1536" width="32.1796875" style="4" customWidth="1"/>
    <col min="1537" max="1537" width="14.81640625" style="4" customWidth="1"/>
    <col min="1538" max="1718" width="9.1796875" style="4" customWidth="1"/>
    <col min="1719" max="1719" width="6" style="4" customWidth="1"/>
    <col min="1720" max="1720" width="11.1796875" style="4" customWidth="1"/>
    <col min="1721" max="1721" width="37.453125" style="4" customWidth="1"/>
    <col min="1722" max="1722" width="14.1796875" style="4" customWidth="1"/>
    <col min="1723" max="1724" width="12" style="4" customWidth="1"/>
    <col min="1725" max="1725" width="17.81640625" style="4" customWidth="1"/>
    <col min="1726" max="1726" width="15.54296875" style="4" customWidth="1"/>
    <col min="1727" max="1732" width="0" style="4" hidden="1" customWidth="1"/>
    <col min="1733" max="1733" width="11.81640625" style="4" customWidth="1"/>
    <col min="1734" max="1734" width="31.81640625" style="4" customWidth="1"/>
    <col min="1735" max="1735" width="12.1796875" style="4" customWidth="1"/>
    <col min="1736" max="1736" width="12" style="4" customWidth="1"/>
    <col min="1737" max="1737" width="12.54296875" style="4" customWidth="1"/>
    <col min="1738" max="1738" width="12" style="4" customWidth="1"/>
    <col min="1739" max="1739" width="11.1796875" style="4" customWidth="1"/>
    <col min="1740" max="1741" width="11.54296875" style="4" customWidth="1"/>
    <col min="1742" max="1742" width="12.54296875" style="4" customWidth="1"/>
    <col min="1743" max="1743" width="9.54296875" style="4" customWidth="1"/>
    <col min="1744" max="1744" width="12" style="4" customWidth="1"/>
    <col min="1745" max="1779" width="9.54296875" style="4"/>
    <col min="1780" max="1780" width="19.54296875" style="4" customWidth="1"/>
    <col min="1781" max="1781" width="15.54296875" style="4" customWidth="1"/>
    <col min="1782" max="1782" width="64.453125" style="4" customWidth="1"/>
    <col min="1783" max="1783" width="53.54296875" style="4" customWidth="1"/>
    <col min="1784" max="1784" width="26.54296875" style="4" customWidth="1"/>
    <col min="1785" max="1785" width="42.81640625" style="4" customWidth="1"/>
    <col min="1786" max="1786" width="19.1796875" style="4" customWidth="1"/>
    <col min="1787" max="1787" width="21.54296875" style="4" customWidth="1"/>
    <col min="1788" max="1788" width="40" style="4" customWidth="1"/>
    <col min="1789" max="1789" width="28.1796875" style="4" customWidth="1"/>
    <col min="1790" max="1790" width="25.54296875" style="4" customWidth="1"/>
    <col min="1791" max="1791" width="25.453125" style="4" customWidth="1"/>
    <col min="1792" max="1792" width="32.1796875" style="4" customWidth="1"/>
    <col min="1793" max="1793" width="14.81640625" style="4" customWidth="1"/>
    <col min="1794" max="1974" width="9.1796875" style="4" customWidth="1"/>
    <col min="1975" max="1975" width="6" style="4" customWidth="1"/>
    <col min="1976" max="1976" width="11.1796875" style="4" customWidth="1"/>
    <col min="1977" max="1977" width="37.453125" style="4" customWidth="1"/>
    <col min="1978" max="1978" width="14.1796875" style="4" customWidth="1"/>
    <col min="1979" max="1980" width="12" style="4" customWidth="1"/>
    <col min="1981" max="1981" width="17.81640625" style="4" customWidth="1"/>
    <col min="1982" max="1982" width="15.54296875" style="4" customWidth="1"/>
    <col min="1983" max="1988" width="0" style="4" hidden="1" customWidth="1"/>
    <col min="1989" max="1989" width="11.81640625" style="4" customWidth="1"/>
    <col min="1990" max="1990" width="31.81640625" style="4" customWidth="1"/>
    <col min="1991" max="1991" width="12.1796875" style="4" customWidth="1"/>
    <col min="1992" max="1992" width="12" style="4" customWidth="1"/>
    <col min="1993" max="1993" width="12.54296875" style="4" customWidth="1"/>
    <col min="1994" max="1994" width="12" style="4" customWidth="1"/>
    <col min="1995" max="1995" width="11.1796875" style="4" customWidth="1"/>
    <col min="1996" max="1997" width="11.54296875" style="4" customWidth="1"/>
    <col min="1998" max="1998" width="12.54296875" style="4" customWidth="1"/>
    <col min="1999" max="1999" width="9.54296875" style="4" customWidth="1"/>
    <col min="2000" max="2000" width="12" style="4" customWidth="1"/>
    <col min="2001" max="2035" width="9.54296875" style="4"/>
    <col min="2036" max="2036" width="19.54296875" style="4" customWidth="1"/>
    <col min="2037" max="2037" width="15.54296875" style="4" customWidth="1"/>
    <col min="2038" max="2038" width="64.453125" style="4" customWidth="1"/>
    <col min="2039" max="2039" width="53.54296875" style="4" customWidth="1"/>
    <col min="2040" max="2040" width="26.54296875" style="4" customWidth="1"/>
    <col min="2041" max="2041" width="42.81640625" style="4" customWidth="1"/>
    <col min="2042" max="2042" width="19.1796875" style="4" customWidth="1"/>
    <col min="2043" max="2043" width="21.54296875" style="4" customWidth="1"/>
    <col min="2044" max="2044" width="40" style="4" customWidth="1"/>
    <col min="2045" max="2045" width="28.1796875" style="4" customWidth="1"/>
    <col min="2046" max="2046" width="25.54296875" style="4" customWidth="1"/>
    <col min="2047" max="2047" width="25.453125" style="4" customWidth="1"/>
    <col min="2048" max="2048" width="32.1796875" style="4" customWidth="1"/>
    <col min="2049" max="2049" width="14.81640625" style="4" customWidth="1"/>
    <col min="2050" max="2230" width="9.1796875" style="4" customWidth="1"/>
    <col min="2231" max="2231" width="6" style="4" customWidth="1"/>
    <col min="2232" max="2232" width="11.1796875" style="4" customWidth="1"/>
    <col min="2233" max="2233" width="37.453125" style="4" customWidth="1"/>
    <col min="2234" max="2234" width="14.1796875" style="4" customWidth="1"/>
    <col min="2235" max="2236" width="12" style="4" customWidth="1"/>
    <col min="2237" max="2237" width="17.81640625" style="4" customWidth="1"/>
    <col min="2238" max="2238" width="15.54296875" style="4" customWidth="1"/>
    <col min="2239" max="2244" width="0" style="4" hidden="1" customWidth="1"/>
    <col min="2245" max="2245" width="11.81640625" style="4" customWidth="1"/>
    <col min="2246" max="2246" width="31.81640625" style="4" customWidth="1"/>
    <col min="2247" max="2247" width="12.1796875" style="4" customWidth="1"/>
    <col min="2248" max="2248" width="12" style="4" customWidth="1"/>
    <col min="2249" max="2249" width="12.54296875" style="4" customWidth="1"/>
    <col min="2250" max="2250" width="12" style="4" customWidth="1"/>
    <col min="2251" max="2251" width="11.1796875" style="4" customWidth="1"/>
    <col min="2252" max="2253" width="11.54296875" style="4" customWidth="1"/>
    <col min="2254" max="2254" width="12.54296875" style="4" customWidth="1"/>
    <col min="2255" max="2255" width="9.54296875" style="4" customWidth="1"/>
    <col min="2256" max="2256" width="12" style="4" customWidth="1"/>
    <col min="2257" max="2291" width="9.54296875" style="4"/>
    <col min="2292" max="2292" width="19.54296875" style="4" customWidth="1"/>
    <col min="2293" max="2293" width="15.54296875" style="4" customWidth="1"/>
    <col min="2294" max="2294" width="64.453125" style="4" customWidth="1"/>
    <col min="2295" max="2295" width="53.54296875" style="4" customWidth="1"/>
    <col min="2296" max="2296" width="26.54296875" style="4" customWidth="1"/>
    <col min="2297" max="2297" width="42.81640625" style="4" customWidth="1"/>
    <col min="2298" max="2298" width="19.1796875" style="4" customWidth="1"/>
    <col min="2299" max="2299" width="21.54296875" style="4" customWidth="1"/>
    <col min="2300" max="2300" width="40" style="4" customWidth="1"/>
    <col min="2301" max="2301" width="28.1796875" style="4" customWidth="1"/>
    <col min="2302" max="2302" width="25.54296875" style="4" customWidth="1"/>
    <col min="2303" max="2303" width="25.453125" style="4" customWidth="1"/>
    <col min="2304" max="2304" width="32.1796875" style="4" customWidth="1"/>
    <col min="2305" max="2305" width="14.81640625" style="4" customWidth="1"/>
    <col min="2306" max="2486" width="9.1796875" style="4" customWidth="1"/>
    <col min="2487" max="2487" width="6" style="4" customWidth="1"/>
    <col min="2488" max="2488" width="11.1796875" style="4" customWidth="1"/>
    <col min="2489" max="2489" width="37.453125" style="4" customWidth="1"/>
    <col min="2490" max="2490" width="14.1796875" style="4" customWidth="1"/>
    <col min="2491" max="2492" width="12" style="4" customWidth="1"/>
    <col min="2493" max="2493" width="17.81640625" style="4" customWidth="1"/>
    <col min="2494" max="2494" width="15.54296875" style="4" customWidth="1"/>
    <col min="2495" max="2500" width="0" style="4" hidden="1" customWidth="1"/>
    <col min="2501" max="2501" width="11.81640625" style="4" customWidth="1"/>
    <col min="2502" max="2502" width="31.81640625" style="4" customWidth="1"/>
    <col min="2503" max="2503" width="12.1796875" style="4" customWidth="1"/>
    <col min="2504" max="2504" width="12" style="4" customWidth="1"/>
    <col min="2505" max="2505" width="12.54296875" style="4" customWidth="1"/>
    <col min="2506" max="2506" width="12" style="4" customWidth="1"/>
    <col min="2507" max="2507" width="11.1796875" style="4" customWidth="1"/>
    <col min="2508" max="2509" width="11.54296875" style="4" customWidth="1"/>
    <col min="2510" max="2510" width="12.54296875" style="4" customWidth="1"/>
    <col min="2511" max="2511" width="9.54296875" style="4" customWidth="1"/>
    <col min="2512" max="2512" width="12" style="4" customWidth="1"/>
    <col min="2513" max="2547" width="9.54296875" style="4"/>
    <col min="2548" max="2548" width="19.54296875" style="4" customWidth="1"/>
    <col min="2549" max="2549" width="15.54296875" style="4" customWidth="1"/>
    <col min="2550" max="2550" width="64.453125" style="4" customWidth="1"/>
    <col min="2551" max="2551" width="53.54296875" style="4" customWidth="1"/>
    <col min="2552" max="2552" width="26.54296875" style="4" customWidth="1"/>
    <col min="2553" max="2553" width="42.81640625" style="4" customWidth="1"/>
    <col min="2554" max="2554" width="19.1796875" style="4" customWidth="1"/>
    <col min="2555" max="2555" width="21.54296875" style="4" customWidth="1"/>
    <col min="2556" max="2556" width="40" style="4" customWidth="1"/>
    <col min="2557" max="2557" width="28.1796875" style="4" customWidth="1"/>
    <col min="2558" max="2558" width="25.54296875" style="4" customWidth="1"/>
    <col min="2559" max="2559" width="25.453125" style="4" customWidth="1"/>
    <col min="2560" max="2560" width="32.1796875" style="4" customWidth="1"/>
    <col min="2561" max="2561" width="14.81640625" style="4" customWidth="1"/>
    <col min="2562" max="2742" width="9.1796875" style="4" customWidth="1"/>
    <col min="2743" max="2743" width="6" style="4" customWidth="1"/>
    <col min="2744" max="2744" width="11.1796875" style="4" customWidth="1"/>
    <col min="2745" max="2745" width="37.453125" style="4" customWidth="1"/>
    <col min="2746" max="2746" width="14.1796875" style="4" customWidth="1"/>
    <col min="2747" max="2748" width="12" style="4" customWidth="1"/>
    <col min="2749" max="2749" width="17.81640625" style="4" customWidth="1"/>
    <col min="2750" max="2750" width="15.54296875" style="4" customWidth="1"/>
    <col min="2751" max="2756" width="0" style="4" hidden="1" customWidth="1"/>
    <col min="2757" max="2757" width="11.81640625" style="4" customWidth="1"/>
    <col min="2758" max="2758" width="31.81640625" style="4" customWidth="1"/>
    <col min="2759" max="2759" width="12.1796875" style="4" customWidth="1"/>
    <col min="2760" max="2760" width="12" style="4" customWidth="1"/>
    <col min="2761" max="2761" width="12.54296875" style="4" customWidth="1"/>
    <col min="2762" max="2762" width="12" style="4" customWidth="1"/>
    <col min="2763" max="2763" width="11.1796875" style="4" customWidth="1"/>
    <col min="2764" max="2765" width="11.54296875" style="4" customWidth="1"/>
    <col min="2766" max="2766" width="12.54296875" style="4" customWidth="1"/>
    <col min="2767" max="2767" width="9.54296875" style="4" customWidth="1"/>
    <col min="2768" max="2768" width="12" style="4" customWidth="1"/>
    <col min="2769" max="2803" width="9.54296875" style="4"/>
    <col min="2804" max="2804" width="19.54296875" style="4" customWidth="1"/>
    <col min="2805" max="2805" width="15.54296875" style="4" customWidth="1"/>
    <col min="2806" max="2806" width="64.453125" style="4" customWidth="1"/>
    <col min="2807" max="2807" width="53.54296875" style="4" customWidth="1"/>
    <col min="2808" max="2808" width="26.54296875" style="4" customWidth="1"/>
    <col min="2809" max="2809" width="42.81640625" style="4" customWidth="1"/>
    <col min="2810" max="2810" width="19.1796875" style="4" customWidth="1"/>
    <col min="2811" max="2811" width="21.54296875" style="4" customWidth="1"/>
    <col min="2812" max="2812" width="40" style="4" customWidth="1"/>
    <col min="2813" max="2813" width="28.1796875" style="4" customWidth="1"/>
    <col min="2814" max="2814" width="25.54296875" style="4" customWidth="1"/>
    <col min="2815" max="2815" width="25.453125" style="4" customWidth="1"/>
    <col min="2816" max="2816" width="32.1796875" style="4" customWidth="1"/>
    <col min="2817" max="2817" width="14.81640625" style="4" customWidth="1"/>
    <col min="2818" max="2998" width="9.1796875" style="4" customWidth="1"/>
    <col min="2999" max="2999" width="6" style="4" customWidth="1"/>
    <col min="3000" max="3000" width="11.1796875" style="4" customWidth="1"/>
    <col min="3001" max="3001" width="37.453125" style="4" customWidth="1"/>
    <col min="3002" max="3002" width="14.1796875" style="4" customWidth="1"/>
    <col min="3003" max="3004" width="12" style="4" customWidth="1"/>
    <col min="3005" max="3005" width="17.81640625" style="4" customWidth="1"/>
    <col min="3006" max="3006" width="15.54296875" style="4" customWidth="1"/>
    <col min="3007" max="3012" width="0" style="4" hidden="1" customWidth="1"/>
    <col min="3013" max="3013" width="11.81640625" style="4" customWidth="1"/>
    <col min="3014" max="3014" width="31.81640625" style="4" customWidth="1"/>
    <col min="3015" max="3015" width="12.1796875" style="4" customWidth="1"/>
    <col min="3016" max="3016" width="12" style="4" customWidth="1"/>
    <col min="3017" max="3017" width="12.54296875" style="4" customWidth="1"/>
    <col min="3018" max="3018" width="12" style="4" customWidth="1"/>
    <col min="3019" max="3019" width="11.1796875" style="4" customWidth="1"/>
    <col min="3020" max="3021" width="11.54296875" style="4" customWidth="1"/>
    <col min="3022" max="3022" width="12.54296875" style="4" customWidth="1"/>
    <col min="3023" max="3023" width="9.54296875" style="4" customWidth="1"/>
    <col min="3024" max="3024" width="12" style="4" customWidth="1"/>
    <col min="3025" max="3059" width="9.54296875" style="4"/>
    <col min="3060" max="3060" width="19.54296875" style="4" customWidth="1"/>
    <col min="3061" max="3061" width="15.54296875" style="4" customWidth="1"/>
    <col min="3062" max="3062" width="64.453125" style="4" customWidth="1"/>
    <col min="3063" max="3063" width="53.54296875" style="4" customWidth="1"/>
    <col min="3064" max="3064" width="26.54296875" style="4" customWidth="1"/>
    <col min="3065" max="3065" width="42.81640625" style="4" customWidth="1"/>
    <col min="3066" max="3066" width="19.1796875" style="4" customWidth="1"/>
    <col min="3067" max="3067" width="21.54296875" style="4" customWidth="1"/>
    <col min="3068" max="3068" width="40" style="4" customWidth="1"/>
    <col min="3069" max="3069" width="28.1796875" style="4" customWidth="1"/>
    <col min="3070" max="3070" width="25.54296875" style="4" customWidth="1"/>
    <col min="3071" max="3071" width="25.453125" style="4" customWidth="1"/>
    <col min="3072" max="3072" width="32.1796875" style="4" customWidth="1"/>
    <col min="3073" max="3073" width="14.81640625" style="4" customWidth="1"/>
    <col min="3074" max="3254" width="9.1796875" style="4" customWidth="1"/>
    <col min="3255" max="3255" width="6" style="4" customWidth="1"/>
    <col min="3256" max="3256" width="11.1796875" style="4" customWidth="1"/>
    <col min="3257" max="3257" width="37.453125" style="4" customWidth="1"/>
    <col min="3258" max="3258" width="14.1796875" style="4" customWidth="1"/>
    <col min="3259" max="3260" width="12" style="4" customWidth="1"/>
    <col min="3261" max="3261" width="17.81640625" style="4" customWidth="1"/>
    <col min="3262" max="3262" width="15.54296875" style="4" customWidth="1"/>
    <col min="3263" max="3268" width="0" style="4" hidden="1" customWidth="1"/>
    <col min="3269" max="3269" width="11.81640625" style="4" customWidth="1"/>
    <col min="3270" max="3270" width="31.81640625" style="4" customWidth="1"/>
    <col min="3271" max="3271" width="12.1796875" style="4" customWidth="1"/>
    <col min="3272" max="3272" width="12" style="4" customWidth="1"/>
    <col min="3273" max="3273" width="12.54296875" style="4" customWidth="1"/>
    <col min="3274" max="3274" width="12" style="4" customWidth="1"/>
    <col min="3275" max="3275" width="11.1796875" style="4" customWidth="1"/>
    <col min="3276" max="3277" width="11.54296875" style="4" customWidth="1"/>
    <col min="3278" max="3278" width="12.54296875" style="4" customWidth="1"/>
    <col min="3279" max="3279" width="9.54296875" style="4" customWidth="1"/>
    <col min="3280" max="3280" width="12" style="4" customWidth="1"/>
    <col min="3281" max="3315" width="9.54296875" style="4"/>
    <col min="3316" max="3316" width="19.54296875" style="4" customWidth="1"/>
    <col min="3317" max="3317" width="15.54296875" style="4" customWidth="1"/>
    <col min="3318" max="3318" width="64.453125" style="4" customWidth="1"/>
    <col min="3319" max="3319" width="53.54296875" style="4" customWidth="1"/>
    <col min="3320" max="3320" width="26.54296875" style="4" customWidth="1"/>
    <col min="3321" max="3321" width="42.81640625" style="4" customWidth="1"/>
    <col min="3322" max="3322" width="19.1796875" style="4" customWidth="1"/>
    <col min="3323" max="3323" width="21.54296875" style="4" customWidth="1"/>
    <col min="3324" max="3324" width="40" style="4" customWidth="1"/>
    <col min="3325" max="3325" width="28.1796875" style="4" customWidth="1"/>
    <col min="3326" max="3326" width="25.54296875" style="4" customWidth="1"/>
    <col min="3327" max="3327" width="25.453125" style="4" customWidth="1"/>
    <col min="3328" max="3328" width="32.1796875" style="4" customWidth="1"/>
    <col min="3329" max="3329" width="14.81640625" style="4" customWidth="1"/>
    <col min="3330" max="3510" width="9.1796875" style="4" customWidth="1"/>
    <col min="3511" max="3511" width="6" style="4" customWidth="1"/>
    <col min="3512" max="3512" width="11.1796875" style="4" customWidth="1"/>
    <col min="3513" max="3513" width="37.453125" style="4" customWidth="1"/>
    <col min="3514" max="3514" width="14.1796875" style="4" customWidth="1"/>
    <col min="3515" max="3516" width="12" style="4" customWidth="1"/>
    <col min="3517" max="3517" width="17.81640625" style="4" customWidth="1"/>
    <col min="3518" max="3518" width="15.54296875" style="4" customWidth="1"/>
    <col min="3519" max="3524" width="0" style="4" hidden="1" customWidth="1"/>
    <col min="3525" max="3525" width="11.81640625" style="4" customWidth="1"/>
    <col min="3526" max="3526" width="31.81640625" style="4" customWidth="1"/>
    <col min="3527" max="3527" width="12.1796875" style="4" customWidth="1"/>
    <col min="3528" max="3528" width="12" style="4" customWidth="1"/>
    <col min="3529" max="3529" width="12.54296875" style="4" customWidth="1"/>
    <col min="3530" max="3530" width="12" style="4" customWidth="1"/>
    <col min="3531" max="3531" width="11.1796875" style="4" customWidth="1"/>
    <col min="3532" max="3533" width="11.54296875" style="4" customWidth="1"/>
    <col min="3534" max="3534" width="12.54296875" style="4" customWidth="1"/>
    <col min="3535" max="3535" width="9.54296875" style="4" customWidth="1"/>
    <col min="3536" max="3536" width="12" style="4" customWidth="1"/>
    <col min="3537" max="3571" width="9.54296875" style="4"/>
    <col min="3572" max="3572" width="19.54296875" style="4" customWidth="1"/>
    <col min="3573" max="3573" width="15.54296875" style="4" customWidth="1"/>
    <col min="3574" max="3574" width="64.453125" style="4" customWidth="1"/>
    <col min="3575" max="3575" width="53.54296875" style="4" customWidth="1"/>
    <col min="3576" max="3576" width="26.54296875" style="4" customWidth="1"/>
    <col min="3577" max="3577" width="42.81640625" style="4" customWidth="1"/>
    <col min="3578" max="3578" width="19.1796875" style="4" customWidth="1"/>
    <col min="3579" max="3579" width="21.54296875" style="4" customWidth="1"/>
    <col min="3580" max="3580" width="40" style="4" customWidth="1"/>
    <col min="3581" max="3581" width="28.1796875" style="4" customWidth="1"/>
    <col min="3582" max="3582" width="25.54296875" style="4" customWidth="1"/>
    <col min="3583" max="3583" width="25.453125" style="4" customWidth="1"/>
    <col min="3584" max="3584" width="32.1796875" style="4" customWidth="1"/>
    <col min="3585" max="3585" width="14.81640625" style="4" customWidth="1"/>
    <col min="3586" max="3766" width="9.1796875" style="4" customWidth="1"/>
    <col min="3767" max="3767" width="6" style="4" customWidth="1"/>
    <col min="3768" max="3768" width="11.1796875" style="4" customWidth="1"/>
    <col min="3769" max="3769" width="37.453125" style="4" customWidth="1"/>
    <col min="3770" max="3770" width="14.1796875" style="4" customWidth="1"/>
    <col min="3771" max="3772" width="12" style="4" customWidth="1"/>
    <col min="3773" max="3773" width="17.81640625" style="4" customWidth="1"/>
    <col min="3774" max="3774" width="15.54296875" style="4" customWidth="1"/>
    <col min="3775" max="3780" width="0" style="4" hidden="1" customWidth="1"/>
    <col min="3781" max="3781" width="11.81640625" style="4" customWidth="1"/>
    <col min="3782" max="3782" width="31.81640625" style="4" customWidth="1"/>
    <col min="3783" max="3783" width="12.1796875" style="4" customWidth="1"/>
    <col min="3784" max="3784" width="12" style="4" customWidth="1"/>
    <col min="3785" max="3785" width="12.54296875" style="4" customWidth="1"/>
    <col min="3786" max="3786" width="12" style="4" customWidth="1"/>
    <col min="3787" max="3787" width="11.1796875" style="4" customWidth="1"/>
    <col min="3788" max="3789" width="11.54296875" style="4" customWidth="1"/>
    <col min="3790" max="3790" width="12.54296875" style="4" customWidth="1"/>
    <col min="3791" max="3791" width="9.54296875" style="4" customWidth="1"/>
    <col min="3792" max="3792" width="12" style="4" customWidth="1"/>
    <col min="3793" max="3827" width="9.54296875" style="4"/>
    <col min="3828" max="3828" width="19.54296875" style="4" customWidth="1"/>
    <col min="3829" max="3829" width="15.54296875" style="4" customWidth="1"/>
    <col min="3830" max="3830" width="64.453125" style="4" customWidth="1"/>
    <col min="3831" max="3831" width="53.54296875" style="4" customWidth="1"/>
    <col min="3832" max="3832" width="26.54296875" style="4" customWidth="1"/>
    <col min="3833" max="3833" width="42.81640625" style="4" customWidth="1"/>
    <col min="3834" max="3834" width="19.1796875" style="4" customWidth="1"/>
    <col min="3835" max="3835" width="21.54296875" style="4" customWidth="1"/>
    <col min="3836" max="3836" width="40" style="4" customWidth="1"/>
    <col min="3837" max="3837" width="28.1796875" style="4" customWidth="1"/>
    <col min="3838" max="3838" width="25.54296875" style="4" customWidth="1"/>
    <col min="3839" max="3839" width="25.453125" style="4" customWidth="1"/>
    <col min="3840" max="3840" width="32.1796875" style="4" customWidth="1"/>
    <col min="3841" max="3841" width="14.81640625" style="4" customWidth="1"/>
    <col min="3842" max="4022" width="9.1796875" style="4" customWidth="1"/>
    <col min="4023" max="4023" width="6" style="4" customWidth="1"/>
    <col min="4024" max="4024" width="11.1796875" style="4" customWidth="1"/>
    <col min="4025" max="4025" width="37.453125" style="4" customWidth="1"/>
    <col min="4026" max="4026" width="14.1796875" style="4" customWidth="1"/>
    <col min="4027" max="4028" width="12" style="4" customWidth="1"/>
    <col min="4029" max="4029" width="17.81640625" style="4" customWidth="1"/>
    <col min="4030" max="4030" width="15.54296875" style="4" customWidth="1"/>
    <col min="4031" max="4036" width="0" style="4" hidden="1" customWidth="1"/>
    <col min="4037" max="4037" width="11.81640625" style="4" customWidth="1"/>
    <col min="4038" max="4038" width="31.81640625" style="4" customWidth="1"/>
    <col min="4039" max="4039" width="12.1796875" style="4" customWidth="1"/>
    <col min="4040" max="4040" width="12" style="4" customWidth="1"/>
    <col min="4041" max="4041" width="12.54296875" style="4" customWidth="1"/>
    <col min="4042" max="4042" width="12" style="4" customWidth="1"/>
    <col min="4043" max="4043" width="11.1796875" style="4" customWidth="1"/>
    <col min="4044" max="4045" width="11.54296875" style="4" customWidth="1"/>
    <col min="4046" max="4046" width="12.54296875" style="4" customWidth="1"/>
    <col min="4047" max="4047" width="9.54296875" style="4" customWidth="1"/>
    <col min="4048" max="4048" width="12" style="4" customWidth="1"/>
    <col min="4049" max="4083" width="9.54296875" style="4"/>
    <col min="4084" max="4084" width="19.54296875" style="4" customWidth="1"/>
    <col min="4085" max="4085" width="15.54296875" style="4" customWidth="1"/>
    <col min="4086" max="4086" width="64.453125" style="4" customWidth="1"/>
    <col min="4087" max="4087" width="53.54296875" style="4" customWidth="1"/>
    <col min="4088" max="4088" width="26.54296875" style="4" customWidth="1"/>
    <col min="4089" max="4089" width="42.81640625" style="4" customWidth="1"/>
    <col min="4090" max="4090" width="19.1796875" style="4" customWidth="1"/>
    <col min="4091" max="4091" width="21.54296875" style="4" customWidth="1"/>
    <col min="4092" max="4092" width="40" style="4" customWidth="1"/>
    <col min="4093" max="4093" width="28.1796875" style="4" customWidth="1"/>
    <col min="4094" max="4094" width="25.54296875" style="4" customWidth="1"/>
    <col min="4095" max="4095" width="25.453125" style="4" customWidth="1"/>
    <col min="4096" max="4096" width="32.1796875" style="4" customWidth="1"/>
    <col min="4097" max="4097" width="14.81640625" style="4" customWidth="1"/>
    <col min="4098" max="4278" width="9.1796875" style="4" customWidth="1"/>
    <col min="4279" max="4279" width="6" style="4" customWidth="1"/>
    <col min="4280" max="4280" width="11.1796875" style="4" customWidth="1"/>
    <col min="4281" max="4281" width="37.453125" style="4" customWidth="1"/>
    <col min="4282" max="4282" width="14.1796875" style="4" customWidth="1"/>
    <col min="4283" max="4284" width="12" style="4" customWidth="1"/>
    <col min="4285" max="4285" width="17.81640625" style="4" customWidth="1"/>
    <col min="4286" max="4286" width="15.54296875" style="4" customWidth="1"/>
    <col min="4287" max="4292" width="0" style="4" hidden="1" customWidth="1"/>
    <col min="4293" max="4293" width="11.81640625" style="4" customWidth="1"/>
    <col min="4294" max="4294" width="31.81640625" style="4" customWidth="1"/>
    <col min="4295" max="4295" width="12.1796875" style="4" customWidth="1"/>
    <col min="4296" max="4296" width="12" style="4" customWidth="1"/>
    <col min="4297" max="4297" width="12.54296875" style="4" customWidth="1"/>
    <col min="4298" max="4298" width="12" style="4" customWidth="1"/>
    <col min="4299" max="4299" width="11.1796875" style="4" customWidth="1"/>
    <col min="4300" max="4301" width="11.54296875" style="4" customWidth="1"/>
    <col min="4302" max="4302" width="12.54296875" style="4" customWidth="1"/>
    <col min="4303" max="4303" width="9.54296875" style="4" customWidth="1"/>
    <col min="4304" max="4304" width="12" style="4" customWidth="1"/>
    <col min="4305" max="4339" width="9.54296875" style="4"/>
    <col min="4340" max="4340" width="19.54296875" style="4" customWidth="1"/>
    <col min="4341" max="4341" width="15.54296875" style="4" customWidth="1"/>
    <col min="4342" max="4342" width="64.453125" style="4" customWidth="1"/>
    <col min="4343" max="4343" width="53.54296875" style="4" customWidth="1"/>
    <col min="4344" max="4344" width="26.54296875" style="4" customWidth="1"/>
    <col min="4345" max="4345" width="42.81640625" style="4" customWidth="1"/>
    <col min="4346" max="4346" width="19.1796875" style="4" customWidth="1"/>
    <col min="4347" max="4347" width="21.54296875" style="4" customWidth="1"/>
    <col min="4348" max="4348" width="40" style="4" customWidth="1"/>
    <col min="4349" max="4349" width="28.1796875" style="4" customWidth="1"/>
    <col min="4350" max="4350" width="25.54296875" style="4" customWidth="1"/>
    <col min="4351" max="4351" width="25.453125" style="4" customWidth="1"/>
    <col min="4352" max="4352" width="32.1796875" style="4" customWidth="1"/>
    <col min="4353" max="4353" width="14.81640625" style="4" customWidth="1"/>
    <col min="4354" max="4534" width="9.1796875" style="4" customWidth="1"/>
    <col min="4535" max="4535" width="6" style="4" customWidth="1"/>
    <col min="4536" max="4536" width="11.1796875" style="4" customWidth="1"/>
    <col min="4537" max="4537" width="37.453125" style="4" customWidth="1"/>
    <col min="4538" max="4538" width="14.1796875" style="4" customWidth="1"/>
    <col min="4539" max="4540" width="12" style="4" customWidth="1"/>
    <col min="4541" max="4541" width="17.81640625" style="4" customWidth="1"/>
    <col min="4542" max="4542" width="15.54296875" style="4" customWidth="1"/>
    <col min="4543" max="4548" width="0" style="4" hidden="1" customWidth="1"/>
    <col min="4549" max="4549" width="11.81640625" style="4" customWidth="1"/>
    <col min="4550" max="4550" width="31.81640625" style="4" customWidth="1"/>
    <col min="4551" max="4551" width="12.1796875" style="4" customWidth="1"/>
    <col min="4552" max="4552" width="12" style="4" customWidth="1"/>
    <col min="4553" max="4553" width="12.54296875" style="4" customWidth="1"/>
    <col min="4554" max="4554" width="12" style="4" customWidth="1"/>
    <col min="4555" max="4555" width="11.1796875" style="4" customWidth="1"/>
    <col min="4556" max="4557" width="11.54296875" style="4" customWidth="1"/>
    <col min="4558" max="4558" width="12.54296875" style="4" customWidth="1"/>
    <col min="4559" max="4559" width="9.54296875" style="4" customWidth="1"/>
    <col min="4560" max="4560" width="12" style="4" customWidth="1"/>
    <col min="4561" max="4595" width="9.54296875" style="4"/>
    <col min="4596" max="4596" width="19.54296875" style="4" customWidth="1"/>
    <col min="4597" max="4597" width="15.54296875" style="4" customWidth="1"/>
    <col min="4598" max="4598" width="64.453125" style="4" customWidth="1"/>
    <col min="4599" max="4599" width="53.54296875" style="4" customWidth="1"/>
    <col min="4600" max="4600" width="26.54296875" style="4" customWidth="1"/>
    <col min="4601" max="4601" width="42.81640625" style="4" customWidth="1"/>
    <col min="4602" max="4602" width="19.1796875" style="4" customWidth="1"/>
    <col min="4603" max="4603" width="21.54296875" style="4" customWidth="1"/>
    <col min="4604" max="4604" width="40" style="4" customWidth="1"/>
    <col min="4605" max="4605" width="28.1796875" style="4" customWidth="1"/>
    <col min="4606" max="4606" width="25.54296875" style="4" customWidth="1"/>
    <col min="4607" max="4607" width="25.453125" style="4" customWidth="1"/>
    <col min="4608" max="4608" width="32.1796875" style="4" customWidth="1"/>
    <col min="4609" max="4609" width="14.81640625" style="4" customWidth="1"/>
    <col min="4610" max="4790" width="9.1796875" style="4" customWidth="1"/>
    <col min="4791" max="4791" width="6" style="4" customWidth="1"/>
    <col min="4792" max="4792" width="11.1796875" style="4" customWidth="1"/>
    <col min="4793" max="4793" width="37.453125" style="4" customWidth="1"/>
    <col min="4794" max="4794" width="14.1796875" style="4" customWidth="1"/>
    <col min="4795" max="4796" width="12" style="4" customWidth="1"/>
    <col min="4797" max="4797" width="17.81640625" style="4" customWidth="1"/>
    <col min="4798" max="4798" width="15.54296875" style="4" customWidth="1"/>
    <col min="4799" max="4804" width="0" style="4" hidden="1" customWidth="1"/>
    <col min="4805" max="4805" width="11.81640625" style="4" customWidth="1"/>
    <col min="4806" max="4806" width="31.81640625" style="4" customWidth="1"/>
    <col min="4807" max="4807" width="12.1796875" style="4" customWidth="1"/>
    <col min="4808" max="4808" width="12" style="4" customWidth="1"/>
    <col min="4809" max="4809" width="12.54296875" style="4" customWidth="1"/>
    <col min="4810" max="4810" width="12" style="4" customWidth="1"/>
    <col min="4811" max="4811" width="11.1796875" style="4" customWidth="1"/>
    <col min="4812" max="4813" width="11.54296875" style="4" customWidth="1"/>
    <col min="4814" max="4814" width="12.54296875" style="4" customWidth="1"/>
    <col min="4815" max="4815" width="9.54296875" style="4" customWidth="1"/>
    <col min="4816" max="4816" width="12" style="4" customWidth="1"/>
    <col min="4817" max="4851" width="9.54296875" style="4"/>
    <col min="4852" max="4852" width="19.54296875" style="4" customWidth="1"/>
    <col min="4853" max="4853" width="15.54296875" style="4" customWidth="1"/>
    <col min="4854" max="4854" width="64.453125" style="4" customWidth="1"/>
    <col min="4855" max="4855" width="53.54296875" style="4" customWidth="1"/>
    <col min="4856" max="4856" width="26.54296875" style="4" customWidth="1"/>
    <col min="4857" max="4857" width="42.81640625" style="4" customWidth="1"/>
    <col min="4858" max="4858" width="19.1796875" style="4" customWidth="1"/>
    <col min="4859" max="4859" width="21.54296875" style="4" customWidth="1"/>
    <col min="4860" max="4860" width="40" style="4" customWidth="1"/>
    <col min="4861" max="4861" width="28.1796875" style="4" customWidth="1"/>
    <col min="4862" max="4862" width="25.54296875" style="4" customWidth="1"/>
    <col min="4863" max="4863" width="25.453125" style="4" customWidth="1"/>
    <col min="4864" max="4864" width="32.1796875" style="4" customWidth="1"/>
    <col min="4865" max="4865" width="14.81640625" style="4" customWidth="1"/>
    <col min="4866" max="5046" width="9.1796875" style="4" customWidth="1"/>
    <col min="5047" max="5047" width="6" style="4" customWidth="1"/>
    <col min="5048" max="5048" width="11.1796875" style="4" customWidth="1"/>
    <col min="5049" max="5049" width="37.453125" style="4" customWidth="1"/>
    <col min="5050" max="5050" width="14.1796875" style="4" customWidth="1"/>
    <col min="5051" max="5052" width="12" style="4" customWidth="1"/>
    <col min="5053" max="5053" width="17.81640625" style="4" customWidth="1"/>
    <col min="5054" max="5054" width="15.54296875" style="4" customWidth="1"/>
    <col min="5055" max="5060" width="0" style="4" hidden="1" customWidth="1"/>
    <col min="5061" max="5061" width="11.81640625" style="4" customWidth="1"/>
    <col min="5062" max="5062" width="31.81640625" style="4" customWidth="1"/>
    <col min="5063" max="5063" width="12.1796875" style="4" customWidth="1"/>
    <col min="5064" max="5064" width="12" style="4" customWidth="1"/>
    <col min="5065" max="5065" width="12.54296875" style="4" customWidth="1"/>
    <col min="5066" max="5066" width="12" style="4" customWidth="1"/>
    <col min="5067" max="5067" width="11.1796875" style="4" customWidth="1"/>
    <col min="5068" max="5069" width="11.54296875" style="4" customWidth="1"/>
    <col min="5070" max="5070" width="12.54296875" style="4" customWidth="1"/>
    <col min="5071" max="5071" width="9.54296875" style="4" customWidth="1"/>
    <col min="5072" max="5072" width="12" style="4" customWidth="1"/>
    <col min="5073" max="5107" width="9.54296875" style="4"/>
    <col min="5108" max="5108" width="19.54296875" style="4" customWidth="1"/>
    <col min="5109" max="5109" width="15.54296875" style="4" customWidth="1"/>
    <col min="5110" max="5110" width="64.453125" style="4" customWidth="1"/>
    <col min="5111" max="5111" width="53.54296875" style="4" customWidth="1"/>
    <col min="5112" max="5112" width="26.54296875" style="4" customWidth="1"/>
    <col min="5113" max="5113" width="42.81640625" style="4" customWidth="1"/>
    <col min="5114" max="5114" width="19.1796875" style="4" customWidth="1"/>
    <col min="5115" max="5115" width="21.54296875" style="4" customWidth="1"/>
    <col min="5116" max="5116" width="40" style="4" customWidth="1"/>
    <col min="5117" max="5117" width="28.1796875" style="4" customWidth="1"/>
    <col min="5118" max="5118" width="25.54296875" style="4" customWidth="1"/>
    <col min="5119" max="5119" width="25.453125" style="4" customWidth="1"/>
    <col min="5120" max="5120" width="32.1796875" style="4" customWidth="1"/>
    <col min="5121" max="5121" width="14.81640625" style="4" customWidth="1"/>
    <col min="5122" max="5302" width="9.1796875" style="4" customWidth="1"/>
    <col min="5303" max="5303" width="6" style="4" customWidth="1"/>
    <col min="5304" max="5304" width="11.1796875" style="4" customWidth="1"/>
    <col min="5305" max="5305" width="37.453125" style="4" customWidth="1"/>
    <col min="5306" max="5306" width="14.1796875" style="4" customWidth="1"/>
    <col min="5307" max="5308" width="12" style="4" customWidth="1"/>
    <col min="5309" max="5309" width="17.81640625" style="4" customWidth="1"/>
    <col min="5310" max="5310" width="15.54296875" style="4" customWidth="1"/>
    <col min="5311" max="5316" width="0" style="4" hidden="1" customWidth="1"/>
    <col min="5317" max="5317" width="11.81640625" style="4" customWidth="1"/>
    <col min="5318" max="5318" width="31.81640625" style="4" customWidth="1"/>
    <col min="5319" max="5319" width="12.1796875" style="4" customWidth="1"/>
    <col min="5320" max="5320" width="12" style="4" customWidth="1"/>
    <col min="5321" max="5321" width="12.54296875" style="4" customWidth="1"/>
    <col min="5322" max="5322" width="12" style="4" customWidth="1"/>
    <col min="5323" max="5323" width="11.1796875" style="4" customWidth="1"/>
    <col min="5324" max="5325" width="11.54296875" style="4" customWidth="1"/>
    <col min="5326" max="5326" width="12.54296875" style="4" customWidth="1"/>
    <col min="5327" max="5327" width="9.54296875" style="4" customWidth="1"/>
    <col min="5328" max="5328" width="12" style="4" customWidth="1"/>
    <col min="5329" max="5363" width="9.54296875" style="4"/>
    <col min="5364" max="5364" width="19.54296875" style="4" customWidth="1"/>
    <col min="5365" max="5365" width="15.54296875" style="4" customWidth="1"/>
    <col min="5366" max="5366" width="64.453125" style="4" customWidth="1"/>
    <col min="5367" max="5367" width="53.54296875" style="4" customWidth="1"/>
    <col min="5368" max="5368" width="26.54296875" style="4" customWidth="1"/>
    <col min="5369" max="5369" width="42.81640625" style="4" customWidth="1"/>
    <col min="5370" max="5370" width="19.1796875" style="4" customWidth="1"/>
    <col min="5371" max="5371" width="21.54296875" style="4" customWidth="1"/>
    <col min="5372" max="5372" width="40" style="4" customWidth="1"/>
    <col min="5373" max="5373" width="28.1796875" style="4" customWidth="1"/>
    <col min="5374" max="5374" width="25.54296875" style="4" customWidth="1"/>
    <col min="5375" max="5375" width="25.453125" style="4" customWidth="1"/>
    <col min="5376" max="5376" width="32.1796875" style="4" customWidth="1"/>
    <col min="5377" max="5377" width="14.81640625" style="4" customWidth="1"/>
    <col min="5378" max="5558" width="9.1796875" style="4" customWidth="1"/>
    <col min="5559" max="5559" width="6" style="4" customWidth="1"/>
    <col min="5560" max="5560" width="11.1796875" style="4" customWidth="1"/>
    <col min="5561" max="5561" width="37.453125" style="4" customWidth="1"/>
    <col min="5562" max="5562" width="14.1796875" style="4" customWidth="1"/>
    <col min="5563" max="5564" width="12" style="4" customWidth="1"/>
    <col min="5565" max="5565" width="17.81640625" style="4" customWidth="1"/>
    <col min="5566" max="5566" width="15.54296875" style="4" customWidth="1"/>
    <col min="5567" max="5572" width="0" style="4" hidden="1" customWidth="1"/>
    <col min="5573" max="5573" width="11.81640625" style="4" customWidth="1"/>
    <col min="5574" max="5574" width="31.81640625" style="4" customWidth="1"/>
    <col min="5575" max="5575" width="12.1796875" style="4" customWidth="1"/>
    <col min="5576" max="5576" width="12" style="4" customWidth="1"/>
    <col min="5577" max="5577" width="12.54296875" style="4" customWidth="1"/>
    <col min="5578" max="5578" width="12" style="4" customWidth="1"/>
    <col min="5579" max="5579" width="11.1796875" style="4" customWidth="1"/>
    <col min="5580" max="5581" width="11.54296875" style="4" customWidth="1"/>
    <col min="5582" max="5582" width="12.54296875" style="4" customWidth="1"/>
    <col min="5583" max="5583" width="9.54296875" style="4" customWidth="1"/>
    <col min="5584" max="5584" width="12" style="4" customWidth="1"/>
    <col min="5585" max="5619" width="9.54296875" style="4"/>
    <col min="5620" max="5620" width="19.54296875" style="4" customWidth="1"/>
    <col min="5621" max="5621" width="15.54296875" style="4" customWidth="1"/>
    <col min="5622" max="5622" width="64.453125" style="4" customWidth="1"/>
    <col min="5623" max="5623" width="53.54296875" style="4" customWidth="1"/>
    <col min="5624" max="5624" width="26.54296875" style="4" customWidth="1"/>
    <col min="5625" max="5625" width="42.81640625" style="4" customWidth="1"/>
    <col min="5626" max="5626" width="19.1796875" style="4" customWidth="1"/>
    <col min="5627" max="5627" width="21.54296875" style="4" customWidth="1"/>
    <col min="5628" max="5628" width="40" style="4" customWidth="1"/>
    <col min="5629" max="5629" width="28.1796875" style="4" customWidth="1"/>
    <col min="5630" max="5630" width="25.54296875" style="4" customWidth="1"/>
    <col min="5631" max="5631" width="25.453125" style="4" customWidth="1"/>
    <col min="5632" max="5632" width="32.1796875" style="4" customWidth="1"/>
    <col min="5633" max="5633" width="14.81640625" style="4" customWidth="1"/>
    <col min="5634" max="5814" width="9.1796875" style="4" customWidth="1"/>
    <col min="5815" max="5815" width="6" style="4" customWidth="1"/>
    <col min="5816" max="5816" width="11.1796875" style="4" customWidth="1"/>
    <col min="5817" max="5817" width="37.453125" style="4" customWidth="1"/>
    <col min="5818" max="5818" width="14.1796875" style="4" customWidth="1"/>
    <col min="5819" max="5820" width="12" style="4" customWidth="1"/>
    <col min="5821" max="5821" width="17.81640625" style="4" customWidth="1"/>
    <col min="5822" max="5822" width="15.54296875" style="4" customWidth="1"/>
    <col min="5823" max="5828" width="0" style="4" hidden="1" customWidth="1"/>
    <col min="5829" max="5829" width="11.81640625" style="4" customWidth="1"/>
    <col min="5830" max="5830" width="31.81640625" style="4" customWidth="1"/>
    <col min="5831" max="5831" width="12.1796875" style="4" customWidth="1"/>
    <col min="5832" max="5832" width="12" style="4" customWidth="1"/>
    <col min="5833" max="5833" width="12.54296875" style="4" customWidth="1"/>
    <col min="5834" max="5834" width="12" style="4" customWidth="1"/>
    <col min="5835" max="5835" width="11.1796875" style="4" customWidth="1"/>
    <col min="5836" max="5837" width="11.54296875" style="4" customWidth="1"/>
    <col min="5838" max="5838" width="12.54296875" style="4" customWidth="1"/>
    <col min="5839" max="5839" width="9.54296875" style="4" customWidth="1"/>
    <col min="5840" max="5840" width="12" style="4" customWidth="1"/>
    <col min="5841" max="5875" width="9.54296875" style="4"/>
    <col min="5876" max="5876" width="19.54296875" style="4" customWidth="1"/>
    <col min="5877" max="5877" width="15.54296875" style="4" customWidth="1"/>
    <col min="5878" max="5878" width="64.453125" style="4" customWidth="1"/>
    <col min="5879" max="5879" width="53.54296875" style="4" customWidth="1"/>
    <col min="5880" max="5880" width="26.54296875" style="4" customWidth="1"/>
    <col min="5881" max="5881" width="42.81640625" style="4" customWidth="1"/>
    <col min="5882" max="5882" width="19.1796875" style="4" customWidth="1"/>
    <col min="5883" max="5883" width="21.54296875" style="4" customWidth="1"/>
    <col min="5884" max="5884" width="40" style="4" customWidth="1"/>
    <col min="5885" max="5885" width="28.1796875" style="4" customWidth="1"/>
    <col min="5886" max="5886" width="25.54296875" style="4" customWidth="1"/>
    <col min="5887" max="5887" width="25.453125" style="4" customWidth="1"/>
    <col min="5888" max="5888" width="32.1796875" style="4" customWidth="1"/>
    <col min="5889" max="5889" width="14.81640625" style="4" customWidth="1"/>
    <col min="5890" max="6070" width="9.1796875" style="4" customWidth="1"/>
    <col min="6071" max="6071" width="6" style="4" customWidth="1"/>
    <col min="6072" max="6072" width="11.1796875" style="4" customWidth="1"/>
    <col min="6073" max="6073" width="37.453125" style="4" customWidth="1"/>
    <col min="6074" max="6074" width="14.1796875" style="4" customWidth="1"/>
    <col min="6075" max="6076" width="12" style="4" customWidth="1"/>
    <col min="6077" max="6077" width="17.81640625" style="4" customWidth="1"/>
    <col min="6078" max="6078" width="15.54296875" style="4" customWidth="1"/>
    <col min="6079" max="6084" width="0" style="4" hidden="1" customWidth="1"/>
    <col min="6085" max="6085" width="11.81640625" style="4" customWidth="1"/>
    <col min="6086" max="6086" width="31.81640625" style="4" customWidth="1"/>
    <col min="6087" max="6087" width="12.1796875" style="4" customWidth="1"/>
    <col min="6088" max="6088" width="12" style="4" customWidth="1"/>
    <col min="6089" max="6089" width="12.54296875" style="4" customWidth="1"/>
    <col min="6090" max="6090" width="12" style="4" customWidth="1"/>
    <col min="6091" max="6091" width="11.1796875" style="4" customWidth="1"/>
    <col min="6092" max="6093" width="11.54296875" style="4" customWidth="1"/>
    <col min="6094" max="6094" width="12.54296875" style="4" customWidth="1"/>
    <col min="6095" max="6095" width="9.54296875" style="4" customWidth="1"/>
    <col min="6096" max="6096" width="12" style="4" customWidth="1"/>
    <col min="6097" max="6131" width="9.54296875" style="4"/>
    <col min="6132" max="6132" width="19.54296875" style="4" customWidth="1"/>
    <col min="6133" max="6133" width="15.54296875" style="4" customWidth="1"/>
    <col min="6134" max="6134" width="64.453125" style="4" customWidth="1"/>
    <col min="6135" max="6135" width="53.54296875" style="4" customWidth="1"/>
    <col min="6136" max="6136" width="26.54296875" style="4" customWidth="1"/>
    <col min="6137" max="6137" width="42.81640625" style="4" customWidth="1"/>
    <col min="6138" max="6138" width="19.1796875" style="4" customWidth="1"/>
    <col min="6139" max="6139" width="21.54296875" style="4" customWidth="1"/>
    <col min="6140" max="6140" width="40" style="4" customWidth="1"/>
    <col min="6141" max="6141" width="28.1796875" style="4" customWidth="1"/>
    <col min="6142" max="6142" width="25.54296875" style="4" customWidth="1"/>
    <col min="6143" max="6143" width="25.453125" style="4" customWidth="1"/>
    <col min="6144" max="6144" width="32.1796875" style="4" customWidth="1"/>
    <col min="6145" max="6145" width="14.81640625" style="4" customWidth="1"/>
    <col min="6146" max="6326" width="9.1796875" style="4" customWidth="1"/>
    <col min="6327" max="6327" width="6" style="4" customWidth="1"/>
    <col min="6328" max="6328" width="11.1796875" style="4" customWidth="1"/>
    <col min="6329" max="6329" width="37.453125" style="4" customWidth="1"/>
    <col min="6330" max="6330" width="14.1796875" style="4" customWidth="1"/>
    <col min="6331" max="6332" width="12" style="4" customWidth="1"/>
    <col min="6333" max="6333" width="17.81640625" style="4" customWidth="1"/>
    <col min="6334" max="6334" width="15.54296875" style="4" customWidth="1"/>
    <col min="6335" max="6340" width="0" style="4" hidden="1" customWidth="1"/>
    <col min="6341" max="6341" width="11.81640625" style="4" customWidth="1"/>
    <col min="6342" max="6342" width="31.81640625" style="4" customWidth="1"/>
    <col min="6343" max="6343" width="12.1796875" style="4" customWidth="1"/>
    <col min="6344" max="6344" width="12" style="4" customWidth="1"/>
    <col min="6345" max="6345" width="12.54296875" style="4" customWidth="1"/>
    <col min="6346" max="6346" width="12" style="4" customWidth="1"/>
    <col min="6347" max="6347" width="11.1796875" style="4" customWidth="1"/>
    <col min="6348" max="6349" width="11.54296875" style="4" customWidth="1"/>
    <col min="6350" max="6350" width="12.54296875" style="4" customWidth="1"/>
    <col min="6351" max="6351" width="9.54296875" style="4" customWidth="1"/>
    <col min="6352" max="6352" width="12" style="4" customWidth="1"/>
    <col min="6353" max="6387" width="9.54296875" style="4"/>
    <col min="6388" max="6388" width="19.54296875" style="4" customWidth="1"/>
    <col min="6389" max="6389" width="15.54296875" style="4" customWidth="1"/>
    <col min="6390" max="6390" width="64.453125" style="4" customWidth="1"/>
    <col min="6391" max="6391" width="53.54296875" style="4" customWidth="1"/>
    <col min="6392" max="6392" width="26.54296875" style="4" customWidth="1"/>
    <col min="6393" max="6393" width="42.81640625" style="4" customWidth="1"/>
    <col min="6394" max="6394" width="19.1796875" style="4" customWidth="1"/>
    <col min="6395" max="6395" width="21.54296875" style="4" customWidth="1"/>
    <col min="6396" max="6396" width="40" style="4" customWidth="1"/>
    <col min="6397" max="6397" width="28.1796875" style="4" customWidth="1"/>
    <col min="6398" max="6398" width="25.54296875" style="4" customWidth="1"/>
    <col min="6399" max="6399" width="25.453125" style="4" customWidth="1"/>
    <col min="6400" max="6400" width="32.1796875" style="4" customWidth="1"/>
    <col min="6401" max="6401" width="14.81640625" style="4" customWidth="1"/>
    <col min="6402" max="6582" width="9.1796875" style="4" customWidth="1"/>
    <col min="6583" max="6583" width="6" style="4" customWidth="1"/>
    <col min="6584" max="6584" width="11.1796875" style="4" customWidth="1"/>
    <col min="6585" max="6585" width="37.453125" style="4" customWidth="1"/>
    <col min="6586" max="6586" width="14.1796875" style="4" customWidth="1"/>
    <col min="6587" max="6588" width="12" style="4" customWidth="1"/>
    <col min="6589" max="6589" width="17.81640625" style="4" customWidth="1"/>
    <col min="6590" max="6590" width="15.54296875" style="4" customWidth="1"/>
    <col min="6591" max="6596" width="0" style="4" hidden="1" customWidth="1"/>
    <col min="6597" max="6597" width="11.81640625" style="4" customWidth="1"/>
    <col min="6598" max="6598" width="31.81640625" style="4" customWidth="1"/>
    <col min="6599" max="6599" width="12.1796875" style="4" customWidth="1"/>
    <col min="6600" max="6600" width="12" style="4" customWidth="1"/>
    <col min="6601" max="6601" width="12.54296875" style="4" customWidth="1"/>
    <col min="6602" max="6602" width="12" style="4" customWidth="1"/>
    <col min="6603" max="6603" width="11.1796875" style="4" customWidth="1"/>
    <col min="6604" max="6605" width="11.54296875" style="4" customWidth="1"/>
    <col min="6606" max="6606" width="12.54296875" style="4" customWidth="1"/>
    <col min="6607" max="6607" width="9.54296875" style="4" customWidth="1"/>
    <col min="6608" max="6608" width="12" style="4" customWidth="1"/>
    <col min="6609" max="6643" width="9.54296875" style="4"/>
    <col min="6644" max="6644" width="19.54296875" style="4" customWidth="1"/>
    <col min="6645" max="6645" width="15.54296875" style="4" customWidth="1"/>
    <col min="6646" max="6646" width="64.453125" style="4" customWidth="1"/>
    <col min="6647" max="6647" width="53.54296875" style="4" customWidth="1"/>
    <col min="6648" max="6648" width="26.54296875" style="4" customWidth="1"/>
    <col min="6649" max="6649" width="42.81640625" style="4" customWidth="1"/>
    <col min="6650" max="6650" width="19.1796875" style="4" customWidth="1"/>
    <col min="6651" max="6651" width="21.54296875" style="4" customWidth="1"/>
    <col min="6652" max="6652" width="40" style="4" customWidth="1"/>
    <col min="6653" max="6653" width="28.1796875" style="4" customWidth="1"/>
    <col min="6654" max="6654" width="25.54296875" style="4" customWidth="1"/>
    <col min="6655" max="6655" width="25.453125" style="4" customWidth="1"/>
    <col min="6656" max="6656" width="32.1796875" style="4" customWidth="1"/>
    <col min="6657" max="6657" width="14.81640625" style="4" customWidth="1"/>
    <col min="6658" max="6838" width="9.1796875" style="4" customWidth="1"/>
    <col min="6839" max="6839" width="6" style="4" customWidth="1"/>
    <col min="6840" max="6840" width="11.1796875" style="4" customWidth="1"/>
    <col min="6841" max="6841" width="37.453125" style="4" customWidth="1"/>
    <col min="6842" max="6842" width="14.1796875" style="4" customWidth="1"/>
    <col min="6843" max="6844" width="12" style="4" customWidth="1"/>
    <col min="6845" max="6845" width="17.81640625" style="4" customWidth="1"/>
    <col min="6846" max="6846" width="15.54296875" style="4" customWidth="1"/>
    <col min="6847" max="6852" width="0" style="4" hidden="1" customWidth="1"/>
    <col min="6853" max="6853" width="11.81640625" style="4" customWidth="1"/>
    <col min="6854" max="6854" width="31.81640625" style="4" customWidth="1"/>
    <col min="6855" max="6855" width="12.1796875" style="4" customWidth="1"/>
    <col min="6856" max="6856" width="12" style="4" customWidth="1"/>
    <col min="6857" max="6857" width="12.54296875" style="4" customWidth="1"/>
    <col min="6858" max="6858" width="12" style="4" customWidth="1"/>
    <col min="6859" max="6859" width="11.1796875" style="4" customWidth="1"/>
    <col min="6860" max="6861" width="11.54296875" style="4" customWidth="1"/>
    <col min="6862" max="6862" width="12.54296875" style="4" customWidth="1"/>
    <col min="6863" max="6863" width="9.54296875" style="4" customWidth="1"/>
    <col min="6864" max="6864" width="12" style="4" customWidth="1"/>
    <col min="6865" max="6899" width="9.54296875" style="4"/>
    <col min="6900" max="6900" width="19.54296875" style="4" customWidth="1"/>
    <col min="6901" max="6901" width="15.54296875" style="4" customWidth="1"/>
    <col min="6902" max="6902" width="64.453125" style="4" customWidth="1"/>
    <col min="6903" max="6903" width="53.54296875" style="4" customWidth="1"/>
    <col min="6904" max="6904" width="26.54296875" style="4" customWidth="1"/>
    <col min="6905" max="6905" width="42.81640625" style="4" customWidth="1"/>
    <col min="6906" max="6906" width="19.1796875" style="4" customWidth="1"/>
    <col min="6907" max="6907" width="21.54296875" style="4" customWidth="1"/>
    <col min="6908" max="6908" width="40" style="4" customWidth="1"/>
    <col min="6909" max="6909" width="28.1796875" style="4" customWidth="1"/>
    <col min="6910" max="6910" width="25.54296875" style="4" customWidth="1"/>
    <col min="6911" max="6911" width="25.453125" style="4" customWidth="1"/>
    <col min="6912" max="6912" width="32.1796875" style="4" customWidth="1"/>
    <col min="6913" max="6913" width="14.81640625" style="4" customWidth="1"/>
    <col min="6914" max="7094" width="9.1796875" style="4" customWidth="1"/>
    <col min="7095" max="7095" width="6" style="4" customWidth="1"/>
    <col min="7096" max="7096" width="11.1796875" style="4" customWidth="1"/>
    <col min="7097" max="7097" width="37.453125" style="4" customWidth="1"/>
    <col min="7098" max="7098" width="14.1796875" style="4" customWidth="1"/>
    <col min="7099" max="7100" width="12" style="4" customWidth="1"/>
    <col min="7101" max="7101" width="17.81640625" style="4" customWidth="1"/>
    <col min="7102" max="7102" width="15.54296875" style="4" customWidth="1"/>
    <col min="7103" max="7108" width="0" style="4" hidden="1" customWidth="1"/>
    <col min="7109" max="7109" width="11.81640625" style="4" customWidth="1"/>
    <col min="7110" max="7110" width="31.81640625" style="4" customWidth="1"/>
    <col min="7111" max="7111" width="12.1796875" style="4" customWidth="1"/>
    <col min="7112" max="7112" width="12" style="4" customWidth="1"/>
    <col min="7113" max="7113" width="12.54296875" style="4" customWidth="1"/>
    <col min="7114" max="7114" width="12" style="4" customWidth="1"/>
    <col min="7115" max="7115" width="11.1796875" style="4" customWidth="1"/>
    <col min="7116" max="7117" width="11.54296875" style="4" customWidth="1"/>
    <col min="7118" max="7118" width="12.54296875" style="4" customWidth="1"/>
    <col min="7119" max="7119" width="9.54296875" style="4" customWidth="1"/>
    <col min="7120" max="7120" width="12" style="4" customWidth="1"/>
    <col min="7121" max="7155" width="9.54296875" style="4"/>
    <col min="7156" max="7156" width="19.54296875" style="4" customWidth="1"/>
    <col min="7157" max="7157" width="15.54296875" style="4" customWidth="1"/>
    <col min="7158" max="7158" width="64.453125" style="4" customWidth="1"/>
    <col min="7159" max="7159" width="53.54296875" style="4" customWidth="1"/>
    <col min="7160" max="7160" width="26.54296875" style="4" customWidth="1"/>
    <col min="7161" max="7161" width="42.81640625" style="4" customWidth="1"/>
    <col min="7162" max="7162" width="19.1796875" style="4" customWidth="1"/>
    <col min="7163" max="7163" width="21.54296875" style="4" customWidth="1"/>
    <col min="7164" max="7164" width="40" style="4" customWidth="1"/>
    <col min="7165" max="7165" width="28.1796875" style="4" customWidth="1"/>
    <col min="7166" max="7166" width="25.54296875" style="4" customWidth="1"/>
    <col min="7167" max="7167" width="25.453125" style="4" customWidth="1"/>
    <col min="7168" max="7168" width="32.1796875" style="4" customWidth="1"/>
    <col min="7169" max="7169" width="14.81640625" style="4" customWidth="1"/>
    <col min="7170" max="7350" width="9.1796875" style="4" customWidth="1"/>
    <col min="7351" max="7351" width="6" style="4" customWidth="1"/>
    <col min="7352" max="7352" width="11.1796875" style="4" customWidth="1"/>
    <col min="7353" max="7353" width="37.453125" style="4" customWidth="1"/>
    <col min="7354" max="7354" width="14.1796875" style="4" customWidth="1"/>
    <col min="7355" max="7356" width="12" style="4" customWidth="1"/>
    <col min="7357" max="7357" width="17.81640625" style="4" customWidth="1"/>
    <col min="7358" max="7358" width="15.54296875" style="4" customWidth="1"/>
    <col min="7359" max="7364" width="0" style="4" hidden="1" customWidth="1"/>
    <col min="7365" max="7365" width="11.81640625" style="4" customWidth="1"/>
    <col min="7366" max="7366" width="31.81640625" style="4" customWidth="1"/>
    <col min="7367" max="7367" width="12.1796875" style="4" customWidth="1"/>
    <col min="7368" max="7368" width="12" style="4" customWidth="1"/>
    <col min="7369" max="7369" width="12.54296875" style="4" customWidth="1"/>
    <col min="7370" max="7370" width="12" style="4" customWidth="1"/>
    <col min="7371" max="7371" width="11.1796875" style="4" customWidth="1"/>
    <col min="7372" max="7373" width="11.54296875" style="4" customWidth="1"/>
    <col min="7374" max="7374" width="12.54296875" style="4" customWidth="1"/>
    <col min="7375" max="7375" width="9.54296875" style="4" customWidth="1"/>
    <col min="7376" max="7376" width="12" style="4" customWidth="1"/>
    <col min="7377" max="7411" width="9.54296875" style="4"/>
    <col min="7412" max="7412" width="19.54296875" style="4" customWidth="1"/>
    <col min="7413" max="7413" width="15.54296875" style="4" customWidth="1"/>
    <col min="7414" max="7414" width="64.453125" style="4" customWidth="1"/>
    <col min="7415" max="7415" width="53.54296875" style="4" customWidth="1"/>
    <col min="7416" max="7416" width="26.54296875" style="4" customWidth="1"/>
    <col min="7417" max="7417" width="42.81640625" style="4" customWidth="1"/>
    <col min="7418" max="7418" width="19.1796875" style="4" customWidth="1"/>
    <col min="7419" max="7419" width="21.54296875" style="4" customWidth="1"/>
    <col min="7420" max="7420" width="40" style="4" customWidth="1"/>
    <col min="7421" max="7421" width="28.1796875" style="4" customWidth="1"/>
    <col min="7422" max="7422" width="25.54296875" style="4" customWidth="1"/>
    <col min="7423" max="7423" width="25.453125" style="4" customWidth="1"/>
    <col min="7424" max="7424" width="32.1796875" style="4" customWidth="1"/>
    <col min="7425" max="7425" width="14.81640625" style="4" customWidth="1"/>
    <col min="7426" max="7606" width="9.1796875" style="4" customWidth="1"/>
    <col min="7607" max="7607" width="6" style="4" customWidth="1"/>
    <col min="7608" max="7608" width="11.1796875" style="4" customWidth="1"/>
    <col min="7609" max="7609" width="37.453125" style="4" customWidth="1"/>
    <col min="7610" max="7610" width="14.1796875" style="4" customWidth="1"/>
    <col min="7611" max="7612" width="12" style="4" customWidth="1"/>
    <col min="7613" max="7613" width="17.81640625" style="4" customWidth="1"/>
    <col min="7614" max="7614" width="15.54296875" style="4" customWidth="1"/>
    <col min="7615" max="7620" width="0" style="4" hidden="1" customWidth="1"/>
    <col min="7621" max="7621" width="11.81640625" style="4" customWidth="1"/>
    <col min="7622" max="7622" width="31.81640625" style="4" customWidth="1"/>
    <col min="7623" max="7623" width="12.1796875" style="4" customWidth="1"/>
    <col min="7624" max="7624" width="12" style="4" customWidth="1"/>
    <col min="7625" max="7625" width="12.54296875" style="4" customWidth="1"/>
    <col min="7626" max="7626" width="12" style="4" customWidth="1"/>
    <col min="7627" max="7627" width="11.1796875" style="4" customWidth="1"/>
    <col min="7628" max="7629" width="11.54296875" style="4" customWidth="1"/>
    <col min="7630" max="7630" width="12.54296875" style="4" customWidth="1"/>
    <col min="7631" max="7631" width="9.54296875" style="4" customWidth="1"/>
    <col min="7632" max="7632" width="12" style="4" customWidth="1"/>
    <col min="7633" max="7667" width="9.54296875" style="4"/>
    <col min="7668" max="7668" width="19.54296875" style="4" customWidth="1"/>
    <col min="7669" max="7669" width="15.54296875" style="4" customWidth="1"/>
    <col min="7670" max="7670" width="64.453125" style="4" customWidth="1"/>
    <col min="7671" max="7671" width="53.54296875" style="4" customWidth="1"/>
    <col min="7672" max="7672" width="26.54296875" style="4" customWidth="1"/>
    <col min="7673" max="7673" width="42.81640625" style="4" customWidth="1"/>
    <col min="7674" max="7674" width="19.1796875" style="4" customWidth="1"/>
    <col min="7675" max="7675" width="21.54296875" style="4" customWidth="1"/>
    <col min="7676" max="7676" width="40" style="4" customWidth="1"/>
    <col min="7677" max="7677" width="28.1796875" style="4" customWidth="1"/>
    <col min="7678" max="7678" width="25.54296875" style="4" customWidth="1"/>
    <col min="7679" max="7679" width="25.453125" style="4" customWidth="1"/>
    <col min="7680" max="7680" width="32.1796875" style="4" customWidth="1"/>
    <col min="7681" max="7681" width="14.81640625" style="4" customWidth="1"/>
    <col min="7682" max="7862" width="9.1796875" style="4" customWidth="1"/>
    <col min="7863" max="7863" width="6" style="4" customWidth="1"/>
    <col min="7864" max="7864" width="11.1796875" style="4" customWidth="1"/>
    <col min="7865" max="7865" width="37.453125" style="4" customWidth="1"/>
    <col min="7866" max="7866" width="14.1796875" style="4" customWidth="1"/>
    <col min="7867" max="7868" width="12" style="4" customWidth="1"/>
    <col min="7869" max="7869" width="17.81640625" style="4" customWidth="1"/>
    <col min="7870" max="7870" width="15.54296875" style="4" customWidth="1"/>
    <col min="7871" max="7876" width="0" style="4" hidden="1" customWidth="1"/>
    <col min="7877" max="7877" width="11.81640625" style="4" customWidth="1"/>
    <col min="7878" max="7878" width="31.81640625" style="4" customWidth="1"/>
    <col min="7879" max="7879" width="12.1796875" style="4" customWidth="1"/>
    <col min="7880" max="7880" width="12" style="4" customWidth="1"/>
    <col min="7881" max="7881" width="12.54296875" style="4" customWidth="1"/>
    <col min="7882" max="7882" width="12" style="4" customWidth="1"/>
    <col min="7883" max="7883" width="11.1796875" style="4" customWidth="1"/>
    <col min="7884" max="7885" width="11.54296875" style="4" customWidth="1"/>
    <col min="7886" max="7886" width="12.54296875" style="4" customWidth="1"/>
    <col min="7887" max="7887" width="9.54296875" style="4" customWidth="1"/>
    <col min="7888" max="7888" width="12" style="4" customWidth="1"/>
    <col min="7889" max="7923" width="9.54296875" style="4"/>
    <col min="7924" max="7924" width="19.54296875" style="4" customWidth="1"/>
    <col min="7925" max="7925" width="15.54296875" style="4" customWidth="1"/>
    <col min="7926" max="7926" width="64.453125" style="4" customWidth="1"/>
    <col min="7927" max="7927" width="53.54296875" style="4" customWidth="1"/>
    <col min="7928" max="7928" width="26.54296875" style="4" customWidth="1"/>
    <col min="7929" max="7929" width="42.81640625" style="4" customWidth="1"/>
    <col min="7930" max="7930" width="19.1796875" style="4" customWidth="1"/>
    <col min="7931" max="7931" width="21.54296875" style="4" customWidth="1"/>
    <col min="7932" max="7932" width="40" style="4" customWidth="1"/>
    <col min="7933" max="7933" width="28.1796875" style="4" customWidth="1"/>
    <col min="7934" max="7934" width="25.54296875" style="4" customWidth="1"/>
    <col min="7935" max="7935" width="25.453125" style="4" customWidth="1"/>
    <col min="7936" max="7936" width="32.1796875" style="4" customWidth="1"/>
    <col min="7937" max="7937" width="14.81640625" style="4" customWidth="1"/>
    <col min="7938" max="8118" width="9.1796875" style="4" customWidth="1"/>
    <col min="8119" max="8119" width="6" style="4" customWidth="1"/>
    <col min="8120" max="8120" width="11.1796875" style="4" customWidth="1"/>
    <col min="8121" max="8121" width="37.453125" style="4" customWidth="1"/>
    <col min="8122" max="8122" width="14.1796875" style="4" customWidth="1"/>
    <col min="8123" max="8124" width="12" style="4" customWidth="1"/>
    <col min="8125" max="8125" width="17.81640625" style="4" customWidth="1"/>
    <col min="8126" max="8126" width="15.54296875" style="4" customWidth="1"/>
    <col min="8127" max="8132" width="0" style="4" hidden="1" customWidth="1"/>
    <col min="8133" max="8133" width="11.81640625" style="4" customWidth="1"/>
    <col min="8134" max="8134" width="31.81640625" style="4" customWidth="1"/>
    <col min="8135" max="8135" width="12.1796875" style="4" customWidth="1"/>
    <col min="8136" max="8136" width="12" style="4" customWidth="1"/>
    <col min="8137" max="8137" width="12.54296875" style="4" customWidth="1"/>
    <col min="8138" max="8138" width="12" style="4" customWidth="1"/>
    <col min="8139" max="8139" width="11.1796875" style="4" customWidth="1"/>
    <col min="8140" max="8141" width="11.54296875" style="4" customWidth="1"/>
    <col min="8142" max="8142" width="12.54296875" style="4" customWidth="1"/>
    <col min="8143" max="8143" width="9.54296875" style="4" customWidth="1"/>
    <col min="8144" max="8144" width="12" style="4" customWidth="1"/>
    <col min="8145" max="8179" width="9.54296875" style="4"/>
    <col min="8180" max="8180" width="19.54296875" style="4" customWidth="1"/>
    <col min="8181" max="8181" width="15.54296875" style="4" customWidth="1"/>
    <col min="8182" max="8182" width="64.453125" style="4" customWidth="1"/>
    <col min="8183" max="8183" width="53.54296875" style="4" customWidth="1"/>
    <col min="8184" max="8184" width="26.54296875" style="4" customWidth="1"/>
    <col min="8185" max="8185" width="42.81640625" style="4" customWidth="1"/>
    <col min="8186" max="8186" width="19.1796875" style="4" customWidth="1"/>
    <col min="8187" max="8187" width="21.54296875" style="4" customWidth="1"/>
    <col min="8188" max="8188" width="40" style="4" customWidth="1"/>
    <col min="8189" max="8189" width="28.1796875" style="4" customWidth="1"/>
    <col min="8190" max="8190" width="25.54296875" style="4" customWidth="1"/>
    <col min="8191" max="8191" width="25.453125" style="4" customWidth="1"/>
    <col min="8192" max="8192" width="32.1796875" style="4" customWidth="1"/>
    <col min="8193" max="8193" width="14.81640625" style="4" customWidth="1"/>
    <col min="8194" max="8374" width="9.1796875" style="4" customWidth="1"/>
    <col min="8375" max="8375" width="6" style="4" customWidth="1"/>
    <col min="8376" max="8376" width="11.1796875" style="4" customWidth="1"/>
    <col min="8377" max="8377" width="37.453125" style="4" customWidth="1"/>
    <col min="8378" max="8378" width="14.1796875" style="4" customWidth="1"/>
    <col min="8379" max="8380" width="12" style="4" customWidth="1"/>
    <col min="8381" max="8381" width="17.81640625" style="4" customWidth="1"/>
    <col min="8382" max="8382" width="15.54296875" style="4" customWidth="1"/>
    <col min="8383" max="8388" width="0" style="4" hidden="1" customWidth="1"/>
    <col min="8389" max="8389" width="11.81640625" style="4" customWidth="1"/>
    <col min="8390" max="8390" width="31.81640625" style="4" customWidth="1"/>
    <col min="8391" max="8391" width="12.1796875" style="4" customWidth="1"/>
    <col min="8392" max="8392" width="12" style="4" customWidth="1"/>
    <col min="8393" max="8393" width="12.54296875" style="4" customWidth="1"/>
    <col min="8394" max="8394" width="12" style="4" customWidth="1"/>
    <col min="8395" max="8395" width="11.1796875" style="4" customWidth="1"/>
    <col min="8396" max="8397" width="11.54296875" style="4" customWidth="1"/>
    <col min="8398" max="8398" width="12.54296875" style="4" customWidth="1"/>
    <col min="8399" max="8399" width="9.54296875" style="4" customWidth="1"/>
    <col min="8400" max="8400" width="12" style="4" customWidth="1"/>
    <col min="8401" max="8435" width="9.54296875" style="4"/>
    <col min="8436" max="8436" width="19.54296875" style="4" customWidth="1"/>
    <col min="8437" max="8437" width="15.54296875" style="4" customWidth="1"/>
    <col min="8438" max="8438" width="64.453125" style="4" customWidth="1"/>
    <col min="8439" max="8439" width="53.54296875" style="4" customWidth="1"/>
    <col min="8440" max="8440" width="26.54296875" style="4" customWidth="1"/>
    <col min="8441" max="8441" width="42.81640625" style="4" customWidth="1"/>
    <col min="8442" max="8442" width="19.1796875" style="4" customWidth="1"/>
    <col min="8443" max="8443" width="21.54296875" style="4" customWidth="1"/>
    <col min="8444" max="8444" width="40" style="4" customWidth="1"/>
    <col min="8445" max="8445" width="28.1796875" style="4" customWidth="1"/>
    <col min="8446" max="8446" width="25.54296875" style="4" customWidth="1"/>
    <col min="8447" max="8447" width="25.453125" style="4" customWidth="1"/>
    <col min="8448" max="8448" width="32.1796875" style="4" customWidth="1"/>
    <col min="8449" max="8449" width="14.81640625" style="4" customWidth="1"/>
    <col min="8450" max="8630" width="9.1796875" style="4" customWidth="1"/>
    <col min="8631" max="8631" width="6" style="4" customWidth="1"/>
    <col min="8632" max="8632" width="11.1796875" style="4" customWidth="1"/>
    <col min="8633" max="8633" width="37.453125" style="4" customWidth="1"/>
    <col min="8634" max="8634" width="14.1796875" style="4" customWidth="1"/>
    <col min="8635" max="8636" width="12" style="4" customWidth="1"/>
    <col min="8637" max="8637" width="17.81640625" style="4" customWidth="1"/>
    <col min="8638" max="8638" width="15.54296875" style="4" customWidth="1"/>
    <col min="8639" max="8644" width="0" style="4" hidden="1" customWidth="1"/>
    <col min="8645" max="8645" width="11.81640625" style="4" customWidth="1"/>
    <col min="8646" max="8646" width="31.81640625" style="4" customWidth="1"/>
    <col min="8647" max="8647" width="12.1796875" style="4" customWidth="1"/>
    <col min="8648" max="8648" width="12" style="4" customWidth="1"/>
    <col min="8649" max="8649" width="12.54296875" style="4" customWidth="1"/>
    <col min="8650" max="8650" width="12" style="4" customWidth="1"/>
    <col min="8651" max="8651" width="11.1796875" style="4" customWidth="1"/>
    <col min="8652" max="8653" width="11.54296875" style="4" customWidth="1"/>
    <col min="8654" max="8654" width="12.54296875" style="4" customWidth="1"/>
    <col min="8655" max="8655" width="9.54296875" style="4" customWidth="1"/>
    <col min="8656" max="8656" width="12" style="4" customWidth="1"/>
    <col min="8657" max="8691" width="9.54296875" style="4"/>
    <col min="8692" max="8692" width="19.54296875" style="4" customWidth="1"/>
    <col min="8693" max="8693" width="15.54296875" style="4" customWidth="1"/>
    <col min="8694" max="8694" width="64.453125" style="4" customWidth="1"/>
    <col min="8695" max="8695" width="53.54296875" style="4" customWidth="1"/>
    <col min="8696" max="8696" width="26.54296875" style="4" customWidth="1"/>
    <col min="8697" max="8697" width="42.81640625" style="4" customWidth="1"/>
    <col min="8698" max="8698" width="19.1796875" style="4" customWidth="1"/>
    <col min="8699" max="8699" width="21.54296875" style="4" customWidth="1"/>
    <col min="8700" max="8700" width="40" style="4" customWidth="1"/>
    <col min="8701" max="8701" width="28.1796875" style="4" customWidth="1"/>
    <col min="8702" max="8702" width="25.54296875" style="4" customWidth="1"/>
    <col min="8703" max="8703" width="25.453125" style="4" customWidth="1"/>
    <col min="8704" max="8704" width="32.1796875" style="4" customWidth="1"/>
    <col min="8705" max="8705" width="14.81640625" style="4" customWidth="1"/>
    <col min="8706" max="8886" width="9.1796875" style="4" customWidth="1"/>
    <col min="8887" max="8887" width="6" style="4" customWidth="1"/>
    <col min="8888" max="8888" width="11.1796875" style="4" customWidth="1"/>
    <col min="8889" max="8889" width="37.453125" style="4" customWidth="1"/>
    <col min="8890" max="8890" width="14.1796875" style="4" customWidth="1"/>
    <col min="8891" max="8892" width="12" style="4" customWidth="1"/>
    <col min="8893" max="8893" width="17.81640625" style="4" customWidth="1"/>
    <col min="8894" max="8894" width="15.54296875" style="4" customWidth="1"/>
    <col min="8895" max="8900" width="0" style="4" hidden="1" customWidth="1"/>
    <col min="8901" max="8901" width="11.81640625" style="4" customWidth="1"/>
    <col min="8902" max="8902" width="31.81640625" style="4" customWidth="1"/>
    <col min="8903" max="8903" width="12.1796875" style="4" customWidth="1"/>
    <col min="8904" max="8904" width="12" style="4" customWidth="1"/>
    <col min="8905" max="8905" width="12.54296875" style="4" customWidth="1"/>
    <col min="8906" max="8906" width="12" style="4" customWidth="1"/>
    <col min="8907" max="8907" width="11.1796875" style="4" customWidth="1"/>
    <col min="8908" max="8909" width="11.54296875" style="4" customWidth="1"/>
    <col min="8910" max="8910" width="12.54296875" style="4" customWidth="1"/>
    <col min="8911" max="8911" width="9.54296875" style="4" customWidth="1"/>
    <col min="8912" max="8912" width="12" style="4" customWidth="1"/>
    <col min="8913" max="8947" width="9.54296875" style="4"/>
    <col min="8948" max="8948" width="19.54296875" style="4" customWidth="1"/>
    <col min="8949" max="8949" width="15.54296875" style="4" customWidth="1"/>
    <col min="8950" max="8950" width="64.453125" style="4" customWidth="1"/>
    <col min="8951" max="8951" width="53.54296875" style="4" customWidth="1"/>
    <col min="8952" max="8952" width="26.54296875" style="4" customWidth="1"/>
    <col min="8953" max="8953" width="42.81640625" style="4" customWidth="1"/>
    <col min="8954" max="8954" width="19.1796875" style="4" customWidth="1"/>
    <col min="8955" max="8955" width="21.54296875" style="4" customWidth="1"/>
    <col min="8956" max="8956" width="40" style="4" customWidth="1"/>
    <col min="8957" max="8957" width="28.1796875" style="4" customWidth="1"/>
    <col min="8958" max="8958" width="25.54296875" style="4" customWidth="1"/>
    <col min="8959" max="8959" width="25.453125" style="4" customWidth="1"/>
    <col min="8960" max="8960" width="32.1796875" style="4" customWidth="1"/>
    <col min="8961" max="8961" width="14.81640625" style="4" customWidth="1"/>
    <col min="8962" max="9142" width="9.1796875" style="4" customWidth="1"/>
    <col min="9143" max="9143" width="6" style="4" customWidth="1"/>
    <col min="9144" max="9144" width="11.1796875" style="4" customWidth="1"/>
    <col min="9145" max="9145" width="37.453125" style="4" customWidth="1"/>
    <col min="9146" max="9146" width="14.1796875" style="4" customWidth="1"/>
    <col min="9147" max="9148" width="12" style="4" customWidth="1"/>
    <col min="9149" max="9149" width="17.81640625" style="4" customWidth="1"/>
    <col min="9150" max="9150" width="15.54296875" style="4" customWidth="1"/>
    <col min="9151" max="9156" width="0" style="4" hidden="1" customWidth="1"/>
    <col min="9157" max="9157" width="11.81640625" style="4" customWidth="1"/>
    <col min="9158" max="9158" width="31.81640625" style="4" customWidth="1"/>
    <col min="9159" max="9159" width="12.1796875" style="4" customWidth="1"/>
    <col min="9160" max="9160" width="12" style="4" customWidth="1"/>
    <col min="9161" max="9161" width="12.54296875" style="4" customWidth="1"/>
    <col min="9162" max="9162" width="12" style="4" customWidth="1"/>
    <col min="9163" max="9163" width="11.1796875" style="4" customWidth="1"/>
    <col min="9164" max="9165" width="11.54296875" style="4" customWidth="1"/>
    <col min="9166" max="9166" width="12.54296875" style="4" customWidth="1"/>
    <col min="9167" max="9167" width="9.54296875" style="4" customWidth="1"/>
    <col min="9168" max="9168" width="12" style="4" customWidth="1"/>
    <col min="9169" max="9203" width="9.54296875" style="4"/>
    <col min="9204" max="9204" width="19.54296875" style="4" customWidth="1"/>
    <col min="9205" max="9205" width="15.54296875" style="4" customWidth="1"/>
    <col min="9206" max="9206" width="64.453125" style="4" customWidth="1"/>
    <col min="9207" max="9207" width="53.54296875" style="4" customWidth="1"/>
    <col min="9208" max="9208" width="26.54296875" style="4" customWidth="1"/>
    <col min="9209" max="9209" width="42.81640625" style="4" customWidth="1"/>
    <col min="9210" max="9210" width="19.1796875" style="4" customWidth="1"/>
    <col min="9211" max="9211" width="21.54296875" style="4" customWidth="1"/>
    <col min="9212" max="9212" width="40" style="4" customWidth="1"/>
    <col min="9213" max="9213" width="28.1796875" style="4" customWidth="1"/>
    <col min="9214" max="9214" width="25.54296875" style="4" customWidth="1"/>
    <col min="9215" max="9215" width="25.453125" style="4" customWidth="1"/>
    <col min="9216" max="9216" width="32.1796875" style="4" customWidth="1"/>
    <col min="9217" max="9217" width="14.81640625" style="4" customWidth="1"/>
    <col min="9218" max="9398" width="9.1796875" style="4" customWidth="1"/>
    <col min="9399" max="9399" width="6" style="4" customWidth="1"/>
    <col min="9400" max="9400" width="11.1796875" style="4" customWidth="1"/>
    <col min="9401" max="9401" width="37.453125" style="4" customWidth="1"/>
    <col min="9402" max="9402" width="14.1796875" style="4" customWidth="1"/>
    <col min="9403" max="9404" width="12" style="4" customWidth="1"/>
    <col min="9405" max="9405" width="17.81640625" style="4" customWidth="1"/>
    <col min="9406" max="9406" width="15.54296875" style="4" customWidth="1"/>
    <col min="9407" max="9412" width="0" style="4" hidden="1" customWidth="1"/>
    <col min="9413" max="9413" width="11.81640625" style="4" customWidth="1"/>
    <col min="9414" max="9414" width="31.81640625" style="4" customWidth="1"/>
    <col min="9415" max="9415" width="12.1796875" style="4" customWidth="1"/>
    <col min="9416" max="9416" width="12" style="4" customWidth="1"/>
    <col min="9417" max="9417" width="12.54296875" style="4" customWidth="1"/>
    <col min="9418" max="9418" width="12" style="4" customWidth="1"/>
    <col min="9419" max="9419" width="11.1796875" style="4" customWidth="1"/>
    <col min="9420" max="9421" width="11.54296875" style="4" customWidth="1"/>
    <col min="9422" max="9422" width="12.54296875" style="4" customWidth="1"/>
    <col min="9423" max="9423" width="9.54296875" style="4" customWidth="1"/>
    <col min="9424" max="9424" width="12" style="4" customWidth="1"/>
    <col min="9425" max="9459" width="9.54296875" style="4"/>
    <col min="9460" max="9460" width="19.54296875" style="4" customWidth="1"/>
    <col min="9461" max="9461" width="15.54296875" style="4" customWidth="1"/>
    <col min="9462" max="9462" width="64.453125" style="4" customWidth="1"/>
    <col min="9463" max="9463" width="53.54296875" style="4" customWidth="1"/>
    <col min="9464" max="9464" width="26.54296875" style="4" customWidth="1"/>
    <col min="9465" max="9465" width="42.81640625" style="4" customWidth="1"/>
    <col min="9466" max="9466" width="19.1796875" style="4" customWidth="1"/>
    <col min="9467" max="9467" width="21.54296875" style="4" customWidth="1"/>
    <col min="9468" max="9468" width="40" style="4" customWidth="1"/>
    <col min="9469" max="9469" width="28.1796875" style="4" customWidth="1"/>
    <col min="9470" max="9470" width="25.54296875" style="4" customWidth="1"/>
    <col min="9471" max="9471" width="25.453125" style="4" customWidth="1"/>
    <col min="9472" max="9472" width="32.1796875" style="4" customWidth="1"/>
    <col min="9473" max="9473" width="14.81640625" style="4" customWidth="1"/>
    <col min="9474" max="9654" width="9.1796875" style="4" customWidth="1"/>
    <col min="9655" max="9655" width="6" style="4" customWidth="1"/>
    <col min="9656" max="9656" width="11.1796875" style="4" customWidth="1"/>
    <col min="9657" max="9657" width="37.453125" style="4" customWidth="1"/>
    <col min="9658" max="9658" width="14.1796875" style="4" customWidth="1"/>
    <col min="9659" max="9660" width="12" style="4" customWidth="1"/>
    <col min="9661" max="9661" width="17.81640625" style="4" customWidth="1"/>
    <col min="9662" max="9662" width="15.54296875" style="4" customWidth="1"/>
    <col min="9663" max="9668" width="0" style="4" hidden="1" customWidth="1"/>
    <col min="9669" max="9669" width="11.81640625" style="4" customWidth="1"/>
    <col min="9670" max="9670" width="31.81640625" style="4" customWidth="1"/>
    <col min="9671" max="9671" width="12.1796875" style="4" customWidth="1"/>
    <col min="9672" max="9672" width="12" style="4" customWidth="1"/>
    <col min="9673" max="9673" width="12.54296875" style="4" customWidth="1"/>
    <col min="9674" max="9674" width="12" style="4" customWidth="1"/>
    <col min="9675" max="9675" width="11.1796875" style="4" customWidth="1"/>
    <col min="9676" max="9677" width="11.54296875" style="4" customWidth="1"/>
    <col min="9678" max="9678" width="12.54296875" style="4" customWidth="1"/>
    <col min="9679" max="9679" width="9.54296875" style="4" customWidth="1"/>
    <col min="9680" max="9680" width="12" style="4" customWidth="1"/>
    <col min="9681" max="9715" width="9.54296875" style="4"/>
    <col min="9716" max="9716" width="19.54296875" style="4" customWidth="1"/>
    <col min="9717" max="9717" width="15.54296875" style="4" customWidth="1"/>
    <col min="9718" max="9718" width="64.453125" style="4" customWidth="1"/>
    <col min="9719" max="9719" width="53.54296875" style="4" customWidth="1"/>
    <col min="9720" max="9720" width="26.54296875" style="4" customWidth="1"/>
    <col min="9721" max="9721" width="42.81640625" style="4" customWidth="1"/>
    <col min="9722" max="9722" width="19.1796875" style="4" customWidth="1"/>
    <col min="9723" max="9723" width="21.54296875" style="4" customWidth="1"/>
    <col min="9724" max="9724" width="40" style="4" customWidth="1"/>
    <col min="9725" max="9725" width="28.1796875" style="4" customWidth="1"/>
    <col min="9726" max="9726" width="25.54296875" style="4" customWidth="1"/>
    <col min="9727" max="9727" width="25.453125" style="4" customWidth="1"/>
    <col min="9728" max="9728" width="32.1796875" style="4" customWidth="1"/>
    <col min="9729" max="9729" width="14.81640625" style="4" customWidth="1"/>
    <col min="9730" max="9910" width="9.1796875" style="4" customWidth="1"/>
    <col min="9911" max="9911" width="6" style="4" customWidth="1"/>
    <col min="9912" max="9912" width="11.1796875" style="4" customWidth="1"/>
    <col min="9913" max="9913" width="37.453125" style="4" customWidth="1"/>
    <col min="9914" max="9914" width="14.1796875" style="4" customWidth="1"/>
    <col min="9915" max="9916" width="12" style="4" customWidth="1"/>
    <col min="9917" max="9917" width="17.81640625" style="4" customWidth="1"/>
    <col min="9918" max="9918" width="15.54296875" style="4" customWidth="1"/>
    <col min="9919" max="9924" width="0" style="4" hidden="1" customWidth="1"/>
    <col min="9925" max="9925" width="11.81640625" style="4" customWidth="1"/>
    <col min="9926" max="9926" width="31.81640625" style="4" customWidth="1"/>
    <col min="9927" max="9927" width="12.1796875" style="4" customWidth="1"/>
    <col min="9928" max="9928" width="12" style="4" customWidth="1"/>
    <col min="9929" max="9929" width="12.54296875" style="4" customWidth="1"/>
    <col min="9930" max="9930" width="12" style="4" customWidth="1"/>
    <col min="9931" max="9931" width="11.1796875" style="4" customWidth="1"/>
    <col min="9932" max="9933" width="11.54296875" style="4" customWidth="1"/>
    <col min="9934" max="9934" width="12.54296875" style="4" customWidth="1"/>
    <col min="9935" max="9935" width="9.54296875" style="4" customWidth="1"/>
    <col min="9936" max="9936" width="12" style="4" customWidth="1"/>
    <col min="9937" max="9971" width="9.54296875" style="4"/>
    <col min="9972" max="9972" width="19.54296875" style="4" customWidth="1"/>
    <col min="9973" max="9973" width="15.54296875" style="4" customWidth="1"/>
    <col min="9974" max="9974" width="64.453125" style="4" customWidth="1"/>
    <col min="9975" max="9975" width="53.54296875" style="4" customWidth="1"/>
    <col min="9976" max="9976" width="26.54296875" style="4" customWidth="1"/>
    <col min="9977" max="9977" width="42.81640625" style="4" customWidth="1"/>
    <col min="9978" max="9978" width="19.1796875" style="4" customWidth="1"/>
    <col min="9979" max="9979" width="21.54296875" style="4" customWidth="1"/>
    <col min="9980" max="9980" width="40" style="4" customWidth="1"/>
    <col min="9981" max="9981" width="28.1796875" style="4" customWidth="1"/>
    <col min="9982" max="9982" width="25.54296875" style="4" customWidth="1"/>
    <col min="9983" max="9983" width="25.453125" style="4" customWidth="1"/>
    <col min="9984" max="9984" width="32.1796875" style="4" customWidth="1"/>
    <col min="9985" max="9985" width="14.81640625" style="4" customWidth="1"/>
    <col min="9986" max="10166" width="9.1796875" style="4" customWidth="1"/>
    <col min="10167" max="10167" width="6" style="4" customWidth="1"/>
    <col min="10168" max="10168" width="11.1796875" style="4" customWidth="1"/>
    <col min="10169" max="10169" width="37.453125" style="4" customWidth="1"/>
    <col min="10170" max="10170" width="14.1796875" style="4" customWidth="1"/>
    <col min="10171" max="10172" width="12" style="4" customWidth="1"/>
    <col min="10173" max="10173" width="17.81640625" style="4" customWidth="1"/>
    <col min="10174" max="10174" width="15.54296875" style="4" customWidth="1"/>
    <col min="10175" max="10180" width="0" style="4" hidden="1" customWidth="1"/>
    <col min="10181" max="10181" width="11.81640625" style="4" customWidth="1"/>
    <col min="10182" max="10182" width="31.81640625" style="4" customWidth="1"/>
    <col min="10183" max="10183" width="12.1796875" style="4" customWidth="1"/>
    <col min="10184" max="10184" width="12" style="4" customWidth="1"/>
    <col min="10185" max="10185" width="12.54296875" style="4" customWidth="1"/>
    <col min="10186" max="10186" width="12" style="4" customWidth="1"/>
    <col min="10187" max="10187" width="11.1796875" style="4" customWidth="1"/>
    <col min="10188" max="10189" width="11.54296875" style="4" customWidth="1"/>
    <col min="10190" max="10190" width="12.54296875" style="4" customWidth="1"/>
    <col min="10191" max="10191" width="9.54296875" style="4" customWidth="1"/>
    <col min="10192" max="10192" width="12" style="4" customWidth="1"/>
    <col min="10193" max="10227" width="9.54296875" style="4"/>
    <col min="10228" max="10228" width="19.54296875" style="4" customWidth="1"/>
    <col min="10229" max="10229" width="15.54296875" style="4" customWidth="1"/>
    <col min="10230" max="10230" width="64.453125" style="4" customWidth="1"/>
    <col min="10231" max="10231" width="53.54296875" style="4" customWidth="1"/>
    <col min="10232" max="10232" width="26.54296875" style="4" customWidth="1"/>
    <col min="10233" max="10233" width="42.81640625" style="4" customWidth="1"/>
    <col min="10234" max="10234" width="19.1796875" style="4" customWidth="1"/>
    <col min="10235" max="10235" width="21.54296875" style="4" customWidth="1"/>
    <col min="10236" max="10236" width="40" style="4" customWidth="1"/>
    <col min="10237" max="10237" width="28.1796875" style="4" customWidth="1"/>
    <col min="10238" max="10238" width="25.54296875" style="4" customWidth="1"/>
    <col min="10239" max="10239" width="25.453125" style="4" customWidth="1"/>
    <col min="10240" max="10240" width="32.1796875" style="4" customWidth="1"/>
    <col min="10241" max="10241" width="14.81640625" style="4" customWidth="1"/>
    <col min="10242" max="10422" width="9.1796875" style="4" customWidth="1"/>
    <col min="10423" max="10423" width="6" style="4" customWidth="1"/>
    <col min="10424" max="10424" width="11.1796875" style="4" customWidth="1"/>
    <col min="10425" max="10425" width="37.453125" style="4" customWidth="1"/>
    <col min="10426" max="10426" width="14.1796875" style="4" customWidth="1"/>
    <col min="10427" max="10428" width="12" style="4" customWidth="1"/>
    <col min="10429" max="10429" width="17.81640625" style="4" customWidth="1"/>
    <col min="10430" max="10430" width="15.54296875" style="4" customWidth="1"/>
    <col min="10431" max="10436" width="0" style="4" hidden="1" customWidth="1"/>
    <col min="10437" max="10437" width="11.81640625" style="4" customWidth="1"/>
    <col min="10438" max="10438" width="31.81640625" style="4" customWidth="1"/>
    <col min="10439" max="10439" width="12.1796875" style="4" customWidth="1"/>
    <col min="10440" max="10440" width="12" style="4" customWidth="1"/>
    <col min="10441" max="10441" width="12.54296875" style="4" customWidth="1"/>
    <col min="10442" max="10442" width="12" style="4" customWidth="1"/>
    <col min="10443" max="10443" width="11.1796875" style="4" customWidth="1"/>
    <col min="10444" max="10445" width="11.54296875" style="4" customWidth="1"/>
    <col min="10446" max="10446" width="12.54296875" style="4" customWidth="1"/>
    <col min="10447" max="10447" width="9.54296875" style="4" customWidth="1"/>
    <col min="10448" max="10448" width="12" style="4" customWidth="1"/>
    <col min="10449" max="10483" width="9.54296875" style="4"/>
    <col min="10484" max="10484" width="19.54296875" style="4" customWidth="1"/>
    <col min="10485" max="10485" width="15.54296875" style="4" customWidth="1"/>
    <col min="10486" max="10486" width="64.453125" style="4" customWidth="1"/>
    <col min="10487" max="10487" width="53.54296875" style="4" customWidth="1"/>
    <col min="10488" max="10488" width="26.54296875" style="4" customWidth="1"/>
    <col min="10489" max="10489" width="42.81640625" style="4" customWidth="1"/>
    <col min="10490" max="10490" width="19.1796875" style="4" customWidth="1"/>
    <col min="10491" max="10491" width="21.54296875" style="4" customWidth="1"/>
    <col min="10492" max="10492" width="40" style="4" customWidth="1"/>
    <col min="10493" max="10493" width="28.1796875" style="4" customWidth="1"/>
    <col min="10494" max="10494" width="25.54296875" style="4" customWidth="1"/>
    <col min="10495" max="10495" width="25.453125" style="4" customWidth="1"/>
    <col min="10496" max="10496" width="32.1796875" style="4" customWidth="1"/>
    <col min="10497" max="10497" width="14.81640625" style="4" customWidth="1"/>
    <col min="10498" max="10678" width="9.1796875" style="4" customWidth="1"/>
    <col min="10679" max="10679" width="6" style="4" customWidth="1"/>
    <col min="10680" max="10680" width="11.1796875" style="4" customWidth="1"/>
    <col min="10681" max="10681" width="37.453125" style="4" customWidth="1"/>
    <col min="10682" max="10682" width="14.1796875" style="4" customWidth="1"/>
    <col min="10683" max="10684" width="12" style="4" customWidth="1"/>
    <col min="10685" max="10685" width="17.81640625" style="4" customWidth="1"/>
    <col min="10686" max="10686" width="15.54296875" style="4" customWidth="1"/>
    <col min="10687" max="10692" width="0" style="4" hidden="1" customWidth="1"/>
    <col min="10693" max="10693" width="11.81640625" style="4" customWidth="1"/>
    <col min="10694" max="10694" width="31.81640625" style="4" customWidth="1"/>
    <col min="10695" max="10695" width="12.1796875" style="4" customWidth="1"/>
    <col min="10696" max="10696" width="12" style="4" customWidth="1"/>
    <col min="10697" max="10697" width="12.54296875" style="4" customWidth="1"/>
    <col min="10698" max="10698" width="12" style="4" customWidth="1"/>
    <col min="10699" max="10699" width="11.1796875" style="4" customWidth="1"/>
    <col min="10700" max="10701" width="11.54296875" style="4" customWidth="1"/>
    <col min="10702" max="10702" width="12.54296875" style="4" customWidth="1"/>
    <col min="10703" max="10703" width="9.54296875" style="4" customWidth="1"/>
    <col min="10704" max="10704" width="12" style="4" customWidth="1"/>
    <col min="10705" max="10739" width="9.54296875" style="4"/>
    <col min="10740" max="10740" width="19.54296875" style="4" customWidth="1"/>
    <col min="10741" max="10741" width="15.54296875" style="4" customWidth="1"/>
    <col min="10742" max="10742" width="64.453125" style="4" customWidth="1"/>
    <col min="10743" max="10743" width="53.54296875" style="4" customWidth="1"/>
    <col min="10744" max="10744" width="26.54296875" style="4" customWidth="1"/>
    <col min="10745" max="10745" width="42.81640625" style="4" customWidth="1"/>
    <col min="10746" max="10746" width="19.1796875" style="4" customWidth="1"/>
    <col min="10747" max="10747" width="21.54296875" style="4" customWidth="1"/>
    <col min="10748" max="10748" width="40" style="4" customWidth="1"/>
    <col min="10749" max="10749" width="28.1796875" style="4" customWidth="1"/>
    <col min="10750" max="10750" width="25.54296875" style="4" customWidth="1"/>
    <col min="10751" max="10751" width="25.453125" style="4" customWidth="1"/>
    <col min="10752" max="10752" width="32.1796875" style="4" customWidth="1"/>
    <col min="10753" max="10753" width="14.81640625" style="4" customWidth="1"/>
    <col min="10754" max="10934" width="9.1796875" style="4" customWidth="1"/>
    <col min="10935" max="10935" width="6" style="4" customWidth="1"/>
    <col min="10936" max="10936" width="11.1796875" style="4" customWidth="1"/>
    <col min="10937" max="10937" width="37.453125" style="4" customWidth="1"/>
    <col min="10938" max="10938" width="14.1796875" style="4" customWidth="1"/>
    <col min="10939" max="10940" width="12" style="4" customWidth="1"/>
    <col min="10941" max="10941" width="17.81640625" style="4" customWidth="1"/>
    <col min="10942" max="10942" width="15.54296875" style="4" customWidth="1"/>
    <col min="10943" max="10948" width="0" style="4" hidden="1" customWidth="1"/>
    <col min="10949" max="10949" width="11.81640625" style="4" customWidth="1"/>
    <col min="10950" max="10950" width="31.81640625" style="4" customWidth="1"/>
    <col min="10951" max="10951" width="12.1796875" style="4" customWidth="1"/>
    <col min="10952" max="10952" width="12" style="4" customWidth="1"/>
    <col min="10953" max="10953" width="12.54296875" style="4" customWidth="1"/>
    <col min="10954" max="10954" width="12" style="4" customWidth="1"/>
    <col min="10955" max="10955" width="11.1796875" style="4" customWidth="1"/>
    <col min="10956" max="10957" width="11.54296875" style="4" customWidth="1"/>
    <col min="10958" max="10958" width="12.54296875" style="4" customWidth="1"/>
    <col min="10959" max="10959" width="9.54296875" style="4" customWidth="1"/>
    <col min="10960" max="10960" width="12" style="4" customWidth="1"/>
    <col min="10961" max="10995" width="9.54296875" style="4"/>
    <col min="10996" max="10996" width="19.54296875" style="4" customWidth="1"/>
    <col min="10997" max="10997" width="15.54296875" style="4" customWidth="1"/>
    <col min="10998" max="10998" width="64.453125" style="4" customWidth="1"/>
    <col min="10999" max="10999" width="53.54296875" style="4" customWidth="1"/>
    <col min="11000" max="11000" width="26.54296875" style="4" customWidth="1"/>
    <col min="11001" max="11001" width="42.81640625" style="4" customWidth="1"/>
    <col min="11002" max="11002" width="19.1796875" style="4" customWidth="1"/>
    <col min="11003" max="11003" width="21.54296875" style="4" customWidth="1"/>
    <col min="11004" max="11004" width="40" style="4" customWidth="1"/>
    <col min="11005" max="11005" width="28.1796875" style="4" customWidth="1"/>
    <col min="11006" max="11006" width="25.54296875" style="4" customWidth="1"/>
    <col min="11007" max="11007" width="25.453125" style="4" customWidth="1"/>
    <col min="11008" max="11008" width="32.1796875" style="4" customWidth="1"/>
    <col min="11009" max="11009" width="14.81640625" style="4" customWidth="1"/>
    <col min="11010" max="11190" width="9.1796875" style="4" customWidth="1"/>
    <col min="11191" max="11191" width="6" style="4" customWidth="1"/>
    <col min="11192" max="11192" width="11.1796875" style="4" customWidth="1"/>
    <col min="11193" max="11193" width="37.453125" style="4" customWidth="1"/>
    <col min="11194" max="11194" width="14.1796875" style="4" customWidth="1"/>
    <col min="11195" max="11196" width="12" style="4" customWidth="1"/>
    <col min="11197" max="11197" width="17.81640625" style="4" customWidth="1"/>
    <col min="11198" max="11198" width="15.54296875" style="4" customWidth="1"/>
    <col min="11199" max="11204" width="0" style="4" hidden="1" customWidth="1"/>
    <col min="11205" max="11205" width="11.81640625" style="4" customWidth="1"/>
    <col min="11206" max="11206" width="31.81640625" style="4" customWidth="1"/>
    <col min="11207" max="11207" width="12.1796875" style="4" customWidth="1"/>
    <col min="11208" max="11208" width="12" style="4" customWidth="1"/>
    <col min="11209" max="11209" width="12.54296875" style="4" customWidth="1"/>
    <col min="11210" max="11210" width="12" style="4" customWidth="1"/>
    <col min="11211" max="11211" width="11.1796875" style="4" customWidth="1"/>
    <col min="11212" max="11213" width="11.54296875" style="4" customWidth="1"/>
    <col min="11214" max="11214" width="12.54296875" style="4" customWidth="1"/>
    <col min="11215" max="11215" width="9.54296875" style="4" customWidth="1"/>
    <col min="11216" max="11216" width="12" style="4" customWidth="1"/>
    <col min="11217" max="11251" width="9.54296875" style="4"/>
    <col min="11252" max="11252" width="19.54296875" style="4" customWidth="1"/>
    <col min="11253" max="11253" width="15.54296875" style="4" customWidth="1"/>
    <col min="11254" max="11254" width="64.453125" style="4" customWidth="1"/>
    <col min="11255" max="11255" width="53.54296875" style="4" customWidth="1"/>
    <col min="11256" max="11256" width="26.54296875" style="4" customWidth="1"/>
    <col min="11257" max="11257" width="42.81640625" style="4" customWidth="1"/>
    <col min="11258" max="11258" width="19.1796875" style="4" customWidth="1"/>
    <col min="11259" max="11259" width="21.54296875" style="4" customWidth="1"/>
    <col min="11260" max="11260" width="40" style="4" customWidth="1"/>
    <col min="11261" max="11261" width="28.1796875" style="4" customWidth="1"/>
    <col min="11262" max="11262" width="25.54296875" style="4" customWidth="1"/>
    <col min="11263" max="11263" width="25.453125" style="4" customWidth="1"/>
    <col min="11264" max="11264" width="32.1796875" style="4" customWidth="1"/>
    <col min="11265" max="11265" width="14.81640625" style="4" customWidth="1"/>
    <col min="11266" max="11446" width="9.1796875" style="4" customWidth="1"/>
    <col min="11447" max="11447" width="6" style="4" customWidth="1"/>
    <col min="11448" max="11448" width="11.1796875" style="4" customWidth="1"/>
    <col min="11449" max="11449" width="37.453125" style="4" customWidth="1"/>
    <col min="11450" max="11450" width="14.1796875" style="4" customWidth="1"/>
    <col min="11451" max="11452" width="12" style="4" customWidth="1"/>
    <col min="11453" max="11453" width="17.81640625" style="4" customWidth="1"/>
    <col min="11454" max="11454" width="15.54296875" style="4" customWidth="1"/>
    <col min="11455" max="11460" width="0" style="4" hidden="1" customWidth="1"/>
    <col min="11461" max="11461" width="11.81640625" style="4" customWidth="1"/>
    <col min="11462" max="11462" width="31.81640625" style="4" customWidth="1"/>
    <col min="11463" max="11463" width="12.1796875" style="4" customWidth="1"/>
    <col min="11464" max="11464" width="12" style="4" customWidth="1"/>
    <col min="11465" max="11465" width="12.54296875" style="4" customWidth="1"/>
    <col min="11466" max="11466" width="12" style="4" customWidth="1"/>
    <col min="11467" max="11467" width="11.1796875" style="4" customWidth="1"/>
    <col min="11468" max="11469" width="11.54296875" style="4" customWidth="1"/>
    <col min="11470" max="11470" width="12.54296875" style="4" customWidth="1"/>
    <col min="11471" max="11471" width="9.54296875" style="4" customWidth="1"/>
    <col min="11472" max="11472" width="12" style="4" customWidth="1"/>
    <col min="11473" max="11507" width="9.54296875" style="4"/>
    <col min="11508" max="11508" width="19.54296875" style="4" customWidth="1"/>
    <col min="11509" max="11509" width="15.54296875" style="4" customWidth="1"/>
    <col min="11510" max="11510" width="64.453125" style="4" customWidth="1"/>
    <col min="11511" max="11511" width="53.54296875" style="4" customWidth="1"/>
    <col min="11512" max="11512" width="26.54296875" style="4" customWidth="1"/>
    <col min="11513" max="11513" width="42.81640625" style="4" customWidth="1"/>
    <col min="11514" max="11514" width="19.1796875" style="4" customWidth="1"/>
    <col min="11515" max="11515" width="21.54296875" style="4" customWidth="1"/>
    <col min="11516" max="11516" width="40" style="4" customWidth="1"/>
    <col min="11517" max="11517" width="28.1796875" style="4" customWidth="1"/>
    <col min="11518" max="11518" width="25.54296875" style="4" customWidth="1"/>
    <col min="11519" max="11519" width="25.453125" style="4" customWidth="1"/>
    <col min="11520" max="11520" width="32.1796875" style="4" customWidth="1"/>
    <col min="11521" max="11521" width="14.81640625" style="4" customWidth="1"/>
    <col min="11522" max="11702" width="9.1796875" style="4" customWidth="1"/>
    <col min="11703" max="11703" width="6" style="4" customWidth="1"/>
    <col min="11704" max="11704" width="11.1796875" style="4" customWidth="1"/>
    <col min="11705" max="11705" width="37.453125" style="4" customWidth="1"/>
    <col min="11706" max="11706" width="14.1796875" style="4" customWidth="1"/>
    <col min="11707" max="11708" width="12" style="4" customWidth="1"/>
    <col min="11709" max="11709" width="17.81640625" style="4" customWidth="1"/>
    <col min="11710" max="11710" width="15.54296875" style="4" customWidth="1"/>
    <col min="11711" max="11716" width="0" style="4" hidden="1" customWidth="1"/>
    <col min="11717" max="11717" width="11.81640625" style="4" customWidth="1"/>
    <col min="11718" max="11718" width="31.81640625" style="4" customWidth="1"/>
    <col min="11719" max="11719" width="12.1796875" style="4" customWidth="1"/>
    <col min="11720" max="11720" width="12" style="4" customWidth="1"/>
    <col min="11721" max="11721" width="12.54296875" style="4" customWidth="1"/>
    <col min="11722" max="11722" width="12" style="4" customWidth="1"/>
    <col min="11723" max="11723" width="11.1796875" style="4" customWidth="1"/>
    <col min="11724" max="11725" width="11.54296875" style="4" customWidth="1"/>
    <col min="11726" max="11726" width="12.54296875" style="4" customWidth="1"/>
    <col min="11727" max="11727" width="9.54296875" style="4" customWidth="1"/>
    <col min="11728" max="11728" width="12" style="4" customWidth="1"/>
    <col min="11729" max="11763" width="9.54296875" style="4"/>
    <col min="11764" max="11764" width="19.54296875" style="4" customWidth="1"/>
    <col min="11765" max="11765" width="15.54296875" style="4" customWidth="1"/>
    <col min="11766" max="11766" width="64.453125" style="4" customWidth="1"/>
    <col min="11767" max="11767" width="53.54296875" style="4" customWidth="1"/>
    <col min="11768" max="11768" width="26.54296875" style="4" customWidth="1"/>
    <col min="11769" max="11769" width="42.81640625" style="4" customWidth="1"/>
    <col min="11770" max="11770" width="19.1796875" style="4" customWidth="1"/>
    <col min="11771" max="11771" width="21.54296875" style="4" customWidth="1"/>
    <col min="11772" max="11772" width="40" style="4" customWidth="1"/>
    <col min="11773" max="11773" width="28.1796875" style="4" customWidth="1"/>
    <col min="11774" max="11774" width="25.54296875" style="4" customWidth="1"/>
    <col min="11775" max="11775" width="25.453125" style="4" customWidth="1"/>
    <col min="11776" max="11776" width="32.1796875" style="4" customWidth="1"/>
    <col min="11777" max="11777" width="14.81640625" style="4" customWidth="1"/>
    <col min="11778" max="11958" width="9.1796875" style="4" customWidth="1"/>
    <col min="11959" max="11959" width="6" style="4" customWidth="1"/>
    <col min="11960" max="11960" width="11.1796875" style="4" customWidth="1"/>
    <col min="11961" max="11961" width="37.453125" style="4" customWidth="1"/>
    <col min="11962" max="11962" width="14.1796875" style="4" customWidth="1"/>
    <col min="11963" max="11964" width="12" style="4" customWidth="1"/>
    <col min="11965" max="11965" width="17.81640625" style="4" customWidth="1"/>
    <col min="11966" max="11966" width="15.54296875" style="4" customWidth="1"/>
    <col min="11967" max="11972" width="0" style="4" hidden="1" customWidth="1"/>
    <col min="11973" max="11973" width="11.81640625" style="4" customWidth="1"/>
    <col min="11974" max="11974" width="31.81640625" style="4" customWidth="1"/>
    <col min="11975" max="11975" width="12.1796875" style="4" customWidth="1"/>
    <col min="11976" max="11976" width="12" style="4" customWidth="1"/>
    <col min="11977" max="11977" width="12.54296875" style="4" customWidth="1"/>
    <col min="11978" max="11978" width="12" style="4" customWidth="1"/>
    <col min="11979" max="11979" width="11.1796875" style="4" customWidth="1"/>
    <col min="11980" max="11981" width="11.54296875" style="4" customWidth="1"/>
    <col min="11982" max="11982" width="12.54296875" style="4" customWidth="1"/>
    <col min="11983" max="11983" width="9.54296875" style="4" customWidth="1"/>
    <col min="11984" max="11984" width="12" style="4" customWidth="1"/>
    <col min="11985" max="12019" width="9.54296875" style="4"/>
    <col min="12020" max="12020" width="19.54296875" style="4" customWidth="1"/>
    <col min="12021" max="12021" width="15.54296875" style="4" customWidth="1"/>
    <col min="12022" max="12022" width="64.453125" style="4" customWidth="1"/>
    <col min="12023" max="12023" width="53.54296875" style="4" customWidth="1"/>
    <col min="12024" max="12024" width="26.54296875" style="4" customWidth="1"/>
    <col min="12025" max="12025" width="42.81640625" style="4" customWidth="1"/>
    <col min="12026" max="12026" width="19.1796875" style="4" customWidth="1"/>
    <col min="12027" max="12027" width="21.54296875" style="4" customWidth="1"/>
    <col min="12028" max="12028" width="40" style="4" customWidth="1"/>
    <col min="12029" max="12029" width="28.1796875" style="4" customWidth="1"/>
    <col min="12030" max="12030" width="25.54296875" style="4" customWidth="1"/>
    <col min="12031" max="12031" width="25.453125" style="4" customWidth="1"/>
    <col min="12032" max="12032" width="32.1796875" style="4" customWidth="1"/>
    <col min="12033" max="12033" width="14.81640625" style="4" customWidth="1"/>
    <col min="12034" max="12214" width="9.1796875" style="4" customWidth="1"/>
    <col min="12215" max="12215" width="6" style="4" customWidth="1"/>
    <col min="12216" max="12216" width="11.1796875" style="4" customWidth="1"/>
    <col min="12217" max="12217" width="37.453125" style="4" customWidth="1"/>
    <col min="12218" max="12218" width="14.1796875" style="4" customWidth="1"/>
    <col min="12219" max="12220" width="12" style="4" customWidth="1"/>
    <col min="12221" max="12221" width="17.81640625" style="4" customWidth="1"/>
    <col min="12222" max="12222" width="15.54296875" style="4" customWidth="1"/>
    <col min="12223" max="12228" width="0" style="4" hidden="1" customWidth="1"/>
    <col min="12229" max="12229" width="11.81640625" style="4" customWidth="1"/>
    <col min="12230" max="12230" width="31.81640625" style="4" customWidth="1"/>
    <col min="12231" max="12231" width="12.1796875" style="4" customWidth="1"/>
    <col min="12232" max="12232" width="12" style="4" customWidth="1"/>
    <col min="12233" max="12233" width="12.54296875" style="4" customWidth="1"/>
    <col min="12234" max="12234" width="12" style="4" customWidth="1"/>
    <col min="12235" max="12235" width="11.1796875" style="4" customWidth="1"/>
    <col min="12236" max="12237" width="11.54296875" style="4" customWidth="1"/>
    <col min="12238" max="12238" width="12.54296875" style="4" customWidth="1"/>
    <col min="12239" max="12239" width="9.54296875" style="4" customWidth="1"/>
    <col min="12240" max="12240" width="12" style="4" customWidth="1"/>
    <col min="12241" max="12275" width="9.54296875" style="4"/>
    <col min="12276" max="12276" width="19.54296875" style="4" customWidth="1"/>
    <col min="12277" max="12277" width="15.54296875" style="4" customWidth="1"/>
    <col min="12278" max="12278" width="64.453125" style="4" customWidth="1"/>
    <col min="12279" max="12279" width="53.54296875" style="4" customWidth="1"/>
    <col min="12280" max="12280" width="26.54296875" style="4" customWidth="1"/>
    <col min="12281" max="12281" width="42.81640625" style="4" customWidth="1"/>
    <col min="12282" max="12282" width="19.1796875" style="4" customWidth="1"/>
    <col min="12283" max="12283" width="21.54296875" style="4" customWidth="1"/>
    <col min="12284" max="12284" width="40" style="4" customWidth="1"/>
    <col min="12285" max="12285" width="28.1796875" style="4" customWidth="1"/>
    <col min="12286" max="12286" width="25.54296875" style="4" customWidth="1"/>
    <col min="12287" max="12287" width="25.453125" style="4" customWidth="1"/>
    <col min="12288" max="12288" width="32.1796875" style="4" customWidth="1"/>
    <col min="12289" max="12289" width="14.81640625" style="4" customWidth="1"/>
    <col min="12290" max="12470" width="9.1796875" style="4" customWidth="1"/>
    <col min="12471" max="12471" width="6" style="4" customWidth="1"/>
    <col min="12472" max="12472" width="11.1796875" style="4" customWidth="1"/>
    <col min="12473" max="12473" width="37.453125" style="4" customWidth="1"/>
    <col min="12474" max="12474" width="14.1796875" style="4" customWidth="1"/>
    <col min="12475" max="12476" width="12" style="4" customWidth="1"/>
    <col min="12477" max="12477" width="17.81640625" style="4" customWidth="1"/>
    <col min="12478" max="12478" width="15.54296875" style="4" customWidth="1"/>
    <col min="12479" max="12484" width="0" style="4" hidden="1" customWidth="1"/>
    <col min="12485" max="12485" width="11.81640625" style="4" customWidth="1"/>
    <col min="12486" max="12486" width="31.81640625" style="4" customWidth="1"/>
    <col min="12487" max="12487" width="12.1796875" style="4" customWidth="1"/>
    <col min="12488" max="12488" width="12" style="4" customWidth="1"/>
    <col min="12489" max="12489" width="12.54296875" style="4" customWidth="1"/>
    <col min="12490" max="12490" width="12" style="4" customWidth="1"/>
    <col min="12491" max="12491" width="11.1796875" style="4" customWidth="1"/>
    <col min="12492" max="12493" width="11.54296875" style="4" customWidth="1"/>
    <col min="12494" max="12494" width="12.54296875" style="4" customWidth="1"/>
    <col min="12495" max="12495" width="9.54296875" style="4" customWidth="1"/>
    <col min="12496" max="12496" width="12" style="4" customWidth="1"/>
    <col min="12497" max="12531" width="9.54296875" style="4"/>
    <col min="12532" max="12532" width="19.54296875" style="4" customWidth="1"/>
    <col min="12533" max="12533" width="15.54296875" style="4" customWidth="1"/>
    <col min="12534" max="12534" width="64.453125" style="4" customWidth="1"/>
    <col min="12535" max="12535" width="53.54296875" style="4" customWidth="1"/>
    <col min="12536" max="12536" width="26.54296875" style="4" customWidth="1"/>
    <col min="12537" max="12537" width="42.81640625" style="4" customWidth="1"/>
    <col min="12538" max="12538" width="19.1796875" style="4" customWidth="1"/>
    <col min="12539" max="12539" width="21.54296875" style="4" customWidth="1"/>
    <col min="12540" max="12540" width="40" style="4" customWidth="1"/>
    <col min="12541" max="12541" width="28.1796875" style="4" customWidth="1"/>
    <col min="12542" max="12542" width="25.54296875" style="4" customWidth="1"/>
    <col min="12543" max="12543" width="25.453125" style="4" customWidth="1"/>
    <col min="12544" max="12544" width="32.1796875" style="4" customWidth="1"/>
    <col min="12545" max="12545" width="14.81640625" style="4" customWidth="1"/>
    <col min="12546" max="12726" width="9.1796875" style="4" customWidth="1"/>
    <col min="12727" max="12727" width="6" style="4" customWidth="1"/>
    <col min="12728" max="12728" width="11.1796875" style="4" customWidth="1"/>
    <col min="12729" max="12729" width="37.453125" style="4" customWidth="1"/>
    <col min="12730" max="12730" width="14.1796875" style="4" customWidth="1"/>
    <col min="12731" max="12732" width="12" style="4" customWidth="1"/>
    <col min="12733" max="12733" width="17.81640625" style="4" customWidth="1"/>
    <col min="12734" max="12734" width="15.54296875" style="4" customWidth="1"/>
    <col min="12735" max="12740" width="0" style="4" hidden="1" customWidth="1"/>
    <col min="12741" max="12741" width="11.81640625" style="4" customWidth="1"/>
    <col min="12742" max="12742" width="31.81640625" style="4" customWidth="1"/>
    <col min="12743" max="12743" width="12.1796875" style="4" customWidth="1"/>
    <col min="12744" max="12744" width="12" style="4" customWidth="1"/>
    <col min="12745" max="12745" width="12.54296875" style="4" customWidth="1"/>
    <col min="12746" max="12746" width="12" style="4" customWidth="1"/>
    <col min="12747" max="12747" width="11.1796875" style="4" customWidth="1"/>
    <col min="12748" max="12749" width="11.54296875" style="4" customWidth="1"/>
    <col min="12750" max="12750" width="12.54296875" style="4" customWidth="1"/>
    <col min="12751" max="12751" width="9.54296875" style="4" customWidth="1"/>
    <col min="12752" max="12752" width="12" style="4" customWidth="1"/>
    <col min="12753" max="12787" width="9.54296875" style="4"/>
    <col min="12788" max="12788" width="19.54296875" style="4" customWidth="1"/>
    <col min="12789" max="12789" width="15.54296875" style="4" customWidth="1"/>
    <col min="12790" max="12790" width="64.453125" style="4" customWidth="1"/>
    <col min="12791" max="12791" width="53.54296875" style="4" customWidth="1"/>
    <col min="12792" max="12792" width="26.54296875" style="4" customWidth="1"/>
    <col min="12793" max="12793" width="42.81640625" style="4" customWidth="1"/>
    <col min="12794" max="12794" width="19.1796875" style="4" customWidth="1"/>
    <col min="12795" max="12795" width="21.54296875" style="4" customWidth="1"/>
    <col min="12796" max="12796" width="40" style="4" customWidth="1"/>
    <col min="12797" max="12797" width="28.1796875" style="4" customWidth="1"/>
    <col min="12798" max="12798" width="25.54296875" style="4" customWidth="1"/>
    <col min="12799" max="12799" width="25.453125" style="4" customWidth="1"/>
    <col min="12800" max="12800" width="32.1796875" style="4" customWidth="1"/>
    <col min="12801" max="12801" width="14.81640625" style="4" customWidth="1"/>
    <col min="12802" max="12982" width="9.1796875" style="4" customWidth="1"/>
    <col min="12983" max="12983" width="6" style="4" customWidth="1"/>
    <col min="12984" max="12984" width="11.1796875" style="4" customWidth="1"/>
    <col min="12985" max="12985" width="37.453125" style="4" customWidth="1"/>
    <col min="12986" max="12986" width="14.1796875" style="4" customWidth="1"/>
    <col min="12987" max="12988" width="12" style="4" customWidth="1"/>
    <col min="12989" max="12989" width="17.81640625" style="4" customWidth="1"/>
    <col min="12990" max="12990" width="15.54296875" style="4" customWidth="1"/>
    <col min="12991" max="12996" width="0" style="4" hidden="1" customWidth="1"/>
    <col min="12997" max="12997" width="11.81640625" style="4" customWidth="1"/>
    <col min="12998" max="12998" width="31.81640625" style="4" customWidth="1"/>
    <col min="12999" max="12999" width="12.1796875" style="4" customWidth="1"/>
    <col min="13000" max="13000" width="12" style="4" customWidth="1"/>
    <col min="13001" max="13001" width="12.54296875" style="4" customWidth="1"/>
    <col min="13002" max="13002" width="12" style="4" customWidth="1"/>
    <col min="13003" max="13003" width="11.1796875" style="4" customWidth="1"/>
    <col min="13004" max="13005" width="11.54296875" style="4" customWidth="1"/>
    <col min="13006" max="13006" width="12.54296875" style="4" customWidth="1"/>
    <col min="13007" max="13007" width="9.54296875" style="4" customWidth="1"/>
    <col min="13008" max="13008" width="12" style="4" customWidth="1"/>
    <col min="13009" max="13043" width="9.54296875" style="4"/>
    <col min="13044" max="13044" width="19.54296875" style="4" customWidth="1"/>
    <col min="13045" max="13045" width="15.54296875" style="4" customWidth="1"/>
    <col min="13046" max="13046" width="64.453125" style="4" customWidth="1"/>
    <col min="13047" max="13047" width="53.54296875" style="4" customWidth="1"/>
    <col min="13048" max="13048" width="26.54296875" style="4" customWidth="1"/>
    <col min="13049" max="13049" width="42.81640625" style="4" customWidth="1"/>
    <col min="13050" max="13050" width="19.1796875" style="4" customWidth="1"/>
    <col min="13051" max="13051" width="21.54296875" style="4" customWidth="1"/>
    <col min="13052" max="13052" width="40" style="4" customWidth="1"/>
    <col min="13053" max="13053" width="28.1796875" style="4" customWidth="1"/>
    <col min="13054" max="13054" width="25.54296875" style="4" customWidth="1"/>
    <col min="13055" max="13055" width="25.453125" style="4" customWidth="1"/>
    <col min="13056" max="13056" width="32.1796875" style="4" customWidth="1"/>
    <col min="13057" max="13057" width="14.81640625" style="4" customWidth="1"/>
    <col min="13058" max="13238" width="9.1796875" style="4" customWidth="1"/>
    <col min="13239" max="13239" width="6" style="4" customWidth="1"/>
    <col min="13240" max="13240" width="11.1796875" style="4" customWidth="1"/>
    <col min="13241" max="13241" width="37.453125" style="4" customWidth="1"/>
    <col min="13242" max="13242" width="14.1796875" style="4" customWidth="1"/>
    <col min="13243" max="13244" width="12" style="4" customWidth="1"/>
    <col min="13245" max="13245" width="17.81640625" style="4" customWidth="1"/>
    <col min="13246" max="13246" width="15.54296875" style="4" customWidth="1"/>
    <col min="13247" max="13252" width="0" style="4" hidden="1" customWidth="1"/>
    <col min="13253" max="13253" width="11.81640625" style="4" customWidth="1"/>
    <col min="13254" max="13254" width="31.81640625" style="4" customWidth="1"/>
    <col min="13255" max="13255" width="12.1796875" style="4" customWidth="1"/>
    <col min="13256" max="13256" width="12" style="4" customWidth="1"/>
    <col min="13257" max="13257" width="12.54296875" style="4" customWidth="1"/>
    <col min="13258" max="13258" width="12" style="4" customWidth="1"/>
    <col min="13259" max="13259" width="11.1796875" style="4" customWidth="1"/>
    <col min="13260" max="13261" width="11.54296875" style="4" customWidth="1"/>
    <col min="13262" max="13262" width="12.54296875" style="4" customWidth="1"/>
    <col min="13263" max="13263" width="9.54296875" style="4" customWidth="1"/>
    <col min="13264" max="13264" width="12" style="4" customWidth="1"/>
    <col min="13265" max="13299" width="9.54296875" style="4"/>
    <col min="13300" max="13300" width="19.54296875" style="4" customWidth="1"/>
    <col min="13301" max="13301" width="15.54296875" style="4" customWidth="1"/>
    <col min="13302" max="13302" width="64.453125" style="4" customWidth="1"/>
    <col min="13303" max="13303" width="53.54296875" style="4" customWidth="1"/>
    <col min="13304" max="13304" width="26.54296875" style="4" customWidth="1"/>
    <col min="13305" max="13305" width="42.81640625" style="4" customWidth="1"/>
    <col min="13306" max="13306" width="19.1796875" style="4" customWidth="1"/>
    <col min="13307" max="13307" width="21.54296875" style="4" customWidth="1"/>
    <col min="13308" max="13308" width="40" style="4" customWidth="1"/>
    <col min="13309" max="13309" width="28.1796875" style="4" customWidth="1"/>
    <col min="13310" max="13310" width="25.54296875" style="4" customWidth="1"/>
    <col min="13311" max="13311" width="25.453125" style="4" customWidth="1"/>
    <col min="13312" max="13312" width="32.1796875" style="4" customWidth="1"/>
    <col min="13313" max="13313" width="14.81640625" style="4" customWidth="1"/>
    <col min="13314" max="13494" width="9.1796875" style="4" customWidth="1"/>
    <col min="13495" max="13495" width="6" style="4" customWidth="1"/>
    <col min="13496" max="13496" width="11.1796875" style="4" customWidth="1"/>
    <col min="13497" max="13497" width="37.453125" style="4" customWidth="1"/>
    <col min="13498" max="13498" width="14.1796875" style="4" customWidth="1"/>
    <col min="13499" max="13500" width="12" style="4" customWidth="1"/>
    <col min="13501" max="13501" width="17.81640625" style="4" customWidth="1"/>
    <col min="13502" max="13502" width="15.54296875" style="4" customWidth="1"/>
    <col min="13503" max="13508" width="0" style="4" hidden="1" customWidth="1"/>
    <col min="13509" max="13509" width="11.81640625" style="4" customWidth="1"/>
    <col min="13510" max="13510" width="31.81640625" style="4" customWidth="1"/>
    <col min="13511" max="13511" width="12.1796875" style="4" customWidth="1"/>
    <col min="13512" max="13512" width="12" style="4" customWidth="1"/>
    <col min="13513" max="13513" width="12.54296875" style="4" customWidth="1"/>
    <col min="13514" max="13514" width="12" style="4" customWidth="1"/>
    <col min="13515" max="13515" width="11.1796875" style="4" customWidth="1"/>
    <col min="13516" max="13517" width="11.54296875" style="4" customWidth="1"/>
    <col min="13518" max="13518" width="12.54296875" style="4" customWidth="1"/>
    <col min="13519" max="13519" width="9.54296875" style="4" customWidth="1"/>
    <col min="13520" max="13520" width="12" style="4" customWidth="1"/>
    <col min="13521" max="13555" width="9.54296875" style="4"/>
    <col min="13556" max="13556" width="19.54296875" style="4" customWidth="1"/>
    <col min="13557" max="13557" width="15.54296875" style="4" customWidth="1"/>
    <col min="13558" max="13558" width="64.453125" style="4" customWidth="1"/>
    <col min="13559" max="13559" width="53.54296875" style="4" customWidth="1"/>
    <col min="13560" max="13560" width="26.54296875" style="4" customWidth="1"/>
    <col min="13561" max="13561" width="42.81640625" style="4" customWidth="1"/>
    <col min="13562" max="13562" width="19.1796875" style="4" customWidth="1"/>
    <col min="13563" max="13563" width="21.54296875" style="4" customWidth="1"/>
    <col min="13564" max="13564" width="40" style="4" customWidth="1"/>
    <col min="13565" max="13565" width="28.1796875" style="4" customWidth="1"/>
    <col min="13566" max="13566" width="25.54296875" style="4" customWidth="1"/>
    <col min="13567" max="13567" width="25.453125" style="4" customWidth="1"/>
    <col min="13568" max="13568" width="32.1796875" style="4" customWidth="1"/>
    <col min="13569" max="13569" width="14.81640625" style="4" customWidth="1"/>
    <col min="13570" max="13750" width="9.1796875" style="4" customWidth="1"/>
    <col min="13751" max="13751" width="6" style="4" customWidth="1"/>
    <col min="13752" max="13752" width="11.1796875" style="4" customWidth="1"/>
    <col min="13753" max="13753" width="37.453125" style="4" customWidth="1"/>
    <col min="13754" max="13754" width="14.1796875" style="4" customWidth="1"/>
    <col min="13755" max="13756" width="12" style="4" customWidth="1"/>
    <col min="13757" max="13757" width="17.81640625" style="4" customWidth="1"/>
    <col min="13758" max="13758" width="15.54296875" style="4" customWidth="1"/>
    <col min="13759" max="13764" width="0" style="4" hidden="1" customWidth="1"/>
    <col min="13765" max="13765" width="11.81640625" style="4" customWidth="1"/>
    <col min="13766" max="13766" width="31.81640625" style="4" customWidth="1"/>
    <col min="13767" max="13767" width="12.1796875" style="4" customWidth="1"/>
    <col min="13768" max="13768" width="12" style="4" customWidth="1"/>
    <col min="13769" max="13769" width="12.54296875" style="4" customWidth="1"/>
    <col min="13770" max="13770" width="12" style="4" customWidth="1"/>
    <col min="13771" max="13771" width="11.1796875" style="4" customWidth="1"/>
    <col min="13772" max="13773" width="11.54296875" style="4" customWidth="1"/>
    <col min="13774" max="13774" width="12.54296875" style="4" customWidth="1"/>
    <col min="13775" max="13775" width="9.54296875" style="4" customWidth="1"/>
    <col min="13776" max="13776" width="12" style="4" customWidth="1"/>
    <col min="13777" max="13811" width="9.54296875" style="4"/>
    <col min="13812" max="13812" width="19.54296875" style="4" customWidth="1"/>
    <col min="13813" max="13813" width="15.54296875" style="4" customWidth="1"/>
    <col min="13814" max="13814" width="64.453125" style="4" customWidth="1"/>
    <col min="13815" max="13815" width="53.54296875" style="4" customWidth="1"/>
    <col min="13816" max="13816" width="26.54296875" style="4" customWidth="1"/>
    <col min="13817" max="13817" width="42.81640625" style="4" customWidth="1"/>
    <col min="13818" max="13818" width="19.1796875" style="4" customWidth="1"/>
    <col min="13819" max="13819" width="21.54296875" style="4" customWidth="1"/>
    <col min="13820" max="13820" width="40" style="4" customWidth="1"/>
    <col min="13821" max="13821" width="28.1796875" style="4" customWidth="1"/>
    <col min="13822" max="13822" width="25.54296875" style="4" customWidth="1"/>
    <col min="13823" max="13823" width="25.453125" style="4" customWidth="1"/>
    <col min="13824" max="13824" width="32.1796875" style="4" customWidth="1"/>
    <col min="13825" max="13825" width="14.81640625" style="4" customWidth="1"/>
    <col min="13826" max="14006" width="9.1796875" style="4" customWidth="1"/>
    <col min="14007" max="14007" width="6" style="4" customWidth="1"/>
    <col min="14008" max="14008" width="11.1796875" style="4" customWidth="1"/>
    <col min="14009" max="14009" width="37.453125" style="4" customWidth="1"/>
    <col min="14010" max="14010" width="14.1796875" style="4" customWidth="1"/>
    <col min="14011" max="14012" width="12" style="4" customWidth="1"/>
    <col min="14013" max="14013" width="17.81640625" style="4" customWidth="1"/>
    <col min="14014" max="14014" width="15.54296875" style="4" customWidth="1"/>
    <col min="14015" max="14020" width="0" style="4" hidden="1" customWidth="1"/>
    <col min="14021" max="14021" width="11.81640625" style="4" customWidth="1"/>
    <col min="14022" max="14022" width="31.81640625" style="4" customWidth="1"/>
    <col min="14023" max="14023" width="12.1796875" style="4" customWidth="1"/>
    <col min="14024" max="14024" width="12" style="4" customWidth="1"/>
    <col min="14025" max="14025" width="12.54296875" style="4" customWidth="1"/>
    <col min="14026" max="14026" width="12" style="4" customWidth="1"/>
    <col min="14027" max="14027" width="11.1796875" style="4" customWidth="1"/>
    <col min="14028" max="14029" width="11.54296875" style="4" customWidth="1"/>
    <col min="14030" max="14030" width="12.54296875" style="4" customWidth="1"/>
    <col min="14031" max="14031" width="9.54296875" style="4" customWidth="1"/>
    <col min="14032" max="14032" width="12" style="4" customWidth="1"/>
    <col min="14033" max="14067" width="9.54296875" style="4"/>
    <col min="14068" max="14068" width="19.54296875" style="4" customWidth="1"/>
    <col min="14069" max="14069" width="15.54296875" style="4" customWidth="1"/>
    <col min="14070" max="14070" width="64.453125" style="4" customWidth="1"/>
    <col min="14071" max="14071" width="53.54296875" style="4" customWidth="1"/>
    <col min="14072" max="14072" width="26.54296875" style="4" customWidth="1"/>
    <col min="14073" max="14073" width="42.81640625" style="4" customWidth="1"/>
    <col min="14074" max="14074" width="19.1796875" style="4" customWidth="1"/>
    <col min="14075" max="14075" width="21.54296875" style="4" customWidth="1"/>
    <col min="14076" max="14076" width="40" style="4" customWidth="1"/>
    <col min="14077" max="14077" width="28.1796875" style="4" customWidth="1"/>
    <col min="14078" max="14078" width="25.54296875" style="4" customWidth="1"/>
    <col min="14079" max="14079" width="25.453125" style="4" customWidth="1"/>
    <col min="14080" max="14080" width="32.1796875" style="4" customWidth="1"/>
    <col min="14081" max="14081" width="14.81640625" style="4" customWidth="1"/>
    <col min="14082" max="14262" width="9.1796875" style="4" customWidth="1"/>
    <col min="14263" max="14263" width="6" style="4" customWidth="1"/>
    <col min="14264" max="14264" width="11.1796875" style="4" customWidth="1"/>
    <col min="14265" max="14265" width="37.453125" style="4" customWidth="1"/>
    <col min="14266" max="14266" width="14.1796875" style="4" customWidth="1"/>
    <col min="14267" max="14268" width="12" style="4" customWidth="1"/>
    <col min="14269" max="14269" width="17.81640625" style="4" customWidth="1"/>
    <col min="14270" max="14270" width="15.54296875" style="4" customWidth="1"/>
    <col min="14271" max="14276" width="0" style="4" hidden="1" customWidth="1"/>
    <col min="14277" max="14277" width="11.81640625" style="4" customWidth="1"/>
    <col min="14278" max="14278" width="31.81640625" style="4" customWidth="1"/>
    <col min="14279" max="14279" width="12.1796875" style="4" customWidth="1"/>
    <col min="14280" max="14280" width="12" style="4" customWidth="1"/>
    <col min="14281" max="14281" width="12.54296875" style="4" customWidth="1"/>
    <col min="14282" max="14282" width="12" style="4" customWidth="1"/>
    <col min="14283" max="14283" width="11.1796875" style="4" customWidth="1"/>
    <col min="14284" max="14285" width="11.54296875" style="4" customWidth="1"/>
    <col min="14286" max="14286" width="12.54296875" style="4" customWidth="1"/>
    <col min="14287" max="14287" width="9.54296875" style="4" customWidth="1"/>
    <col min="14288" max="14288" width="12" style="4" customWidth="1"/>
    <col min="14289" max="14323" width="9.54296875" style="4"/>
    <col min="14324" max="14324" width="19.54296875" style="4" customWidth="1"/>
    <col min="14325" max="14325" width="15.54296875" style="4" customWidth="1"/>
    <col min="14326" max="14326" width="64.453125" style="4" customWidth="1"/>
    <col min="14327" max="14327" width="53.54296875" style="4" customWidth="1"/>
    <col min="14328" max="14328" width="26.54296875" style="4" customWidth="1"/>
    <col min="14329" max="14329" width="42.81640625" style="4" customWidth="1"/>
    <col min="14330" max="14330" width="19.1796875" style="4" customWidth="1"/>
    <col min="14331" max="14331" width="21.54296875" style="4" customWidth="1"/>
    <col min="14332" max="14332" width="40" style="4" customWidth="1"/>
    <col min="14333" max="14333" width="28.1796875" style="4" customWidth="1"/>
    <col min="14334" max="14334" width="25.54296875" style="4" customWidth="1"/>
    <col min="14335" max="14335" width="25.453125" style="4" customWidth="1"/>
    <col min="14336" max="14336" width="32.1796875" style="4" customWidth="1"/>
    <col min="14337" max="14337" width="14.81640625" style="4" customWidth="1"/>
    <col min="14338" max="14518" width="9.1796875" style="4" customWidth="1"/>
    <col min="14519" max="14519" width="6" style="4" customWidth="1"/>
    <col min="14520" max="14520" width="11.1796875" style="4" customWidth="1"/>
    <col min="14521" max="14521" width="37.453125" style="4" customWidth="1"/>
    <col min="14522" max="14522" width="14.1796875" style="4" customWidth="1"/>
    <col min="14523" max="14524" width="12" style="4" customWidth="1"/>
    <col min="14525" max="14525" width="17.81640625" style="4" customWidth="1"/>
    <col min="14526" max="14526" width="15.54296875" style="4" customWidth="1"/>
    <col min="14527" max="14532" width="0" style="4" hidden="1" customWidth="1"/>
    <col min="14533" max="14533" width="11.81640625" style="4" customWidth="1"/>
    <col min="14534" max="14534" width="31.81640625" style="4" customWidth="1"/>
    <col min="14535" max="14535" width="12.1796875" style="4" customWidth="1"/>
    <col min="14536" max="14536" width="12" style="4" customWidth="1"/>
    <col min="14537" max="14537" width="12.54296875" style="4" customWidth="1"/>
    <col min="14538" max="14538" width="12" style="4" customWidth="1"/>
    <col min="14539" max="14539" width="11.1796875" style="4" customWidth="1"/>
    <col min="14540" max="14541" width="11.54296875" style="4" customWidth="1"/>
    <col min="14542" max="14542" width="12.54296875" style="4" customWidth="1"/>
    <col min="14543" max="14543" width="9.54296875" style="4" customWidth="1"/>
    <col min="14544" max="14544" width="12" style="4" customWidth="1"/>
    <col min="14545" max="14579" width="9.54296875" style="4"/>
    <col min="14580" max="14580" width="19.54296875" style="4" customWidth="1"/>
    <col min="14581" max="14581" width="15.54296875" style="4" customWidth="1"/>
    <col min="14582" max="14582" width="64.453125" style="4" customWidth="1"/>
    <col min="14583" max="14583" width="53.54296875" style="4" customWidth="1"/>
    <col min="14584" max="14584" width="26.54296875" style="4" customWidth="1"/>
    <col min="14585" max="14585" width="42.81640625" style="4" customWidth="1"/>
    <col min="14586" max="14586" width="19.1796875" style="4" customWidth="1"/>
    <col min="14587" max="14587" width="21.54296875" style="4" customWidth="1"/>
    <col min="14588" max="14588" width="40" style="4" customWidth="1"/>
    <col min="14589" max="14589" width="28.1796875" style="4" customWidth="1"/>
    <col min="14590" max="14590" width="25.54296875" style="4" customWidth="1"/>
    <col min="14591" max="14591" width="25.453125" style="4" customWidth="1"/>
    <col min="14592" max="14592" width="32.1796875" style="4" customWidth="1"/>
    <col min="14593" max="14593" width="14.81640625" style="4" customWidth="1"/>
    <col min="14594" max="14774" width="9.1796875" style="4" customWidth="1"/>
    <col min="14775" max="14775" width="6" style="4" customWidth="1"/>
    <col min="14776" max="14776" width="11.1796875" style="4" customWidth="1"/>
    <col min="14777" max="14777" width="37.453125" style="4" customWidth="1"/>
    <col min="14778" max="14778" width="14.1796875" style="4" customWidth="1"/>
    <col min="14779" max="14780" width="12" style="4" customWidth="1"/>
    <col min="14781" max="14781" width="17.81640625" style="4" customWidth="1"/>
    <col min="14782" max="14782" width="15.54296875" style="4" customWidth="1"/>
    <col min="14783" max="14788" width="0" style="4" hidden="1" customWidth="1"/>
    <col min="14789" max="14789" width="11.81640625" style="4" customWidth="1"/>
    <col min="14790" max="14790" width="31.81640625" style="4" customWidth="1"/>
    <col min="14791" max="14791" width="12.1796875" style="4" customWidth="1"/>
    <col min="14792" max="14792" width="12" style="4" customWidth="1"/>
    <col min="14793" max="14793" width="12.54296875" style="4" customWidth="1"/>
    <col min="14794" max="14794" width="12" style="4" customWidth="1"/>
    <col min="14795" max="14795" width="11.1796875" style="4" customWidth="1"/>
    <col min="14796" max="14797" width="11.54296875" style="4" customWidth="1"/>
    <col min="14798" max="14798" width="12.54296875" style="4" customWidth="1"/>
    <col min="14799" max="14799" width="9.54296875" style="4" customWidth="1"/>
    <col min="14800" max="14800" width="12" style="4" customWidth="1"/>
    <col min="14801" max="14835" width="9.54296875" style="4"/>
    <col min="14836" max="14836" width="19.54296875" style="4" customWidth="1"/>
    <col min="14837" max="14837" width="15.54296875" style="4" customWidth="1"/>
    <col min="14838" max="14838" width="64.453125" style="4" customWidth="1"/>
    <col min="14839" max="14839" width="53.54296875" style="4" customWidth="1"/>
    <col min="14840" max="14840" width="26.54296875" style="4" customWidth="1"/>
    <col min="14841" max="14841" width="42.81640625" style="4" customWidth="1"/>
    <col min="14842" max="14842" width="19.1796875" style="4" customWidth="1"/>
    <col min="14843" max="14843" width="21.54296875" style="4" customWidth="1"/>
    <col min="14844" max="14844" width="40" style="4" customWidth="1"/>
    <col min="14845" max="14845" width="28.1796875" style="4" customWidth="1"/>
    <col min="14846" max="14846" width="25.54296875" style="4" customWidth="1"/>
    <col min="14847" max="14847" width="25.453125" style="4" customWidth="1"/>
    <col min="14848" max="14848" width="32.1796875" style="4" customWidth="1"/>
    <col min="14849" max="14849" width="14.81640625" style="4" customWidth="1"/>
    <col min="14850" max="15030" width="9.1796875" style="4" customWidth="1"/>
    <col min="15031" max="15031" width="6" style="4" customWidth="1"/>
    <col min="15032" max="15032" width="11.1796875" style="4" customWidth="1"/>
    <col min="15033" max="15033" width="37.453125" style="4" customWidth="1"/>
    <col min="15034" max="15034" width="14.1796875" style="4" customWidth="1"/>
    <col min="15035" max="15036" width="12" style="4" customWidth="1"/>
    <col min="15037" max="15037" width="17.81640625" style="4" customWidth="1"/>
    <col min="15038" max="15038" width="15.54296875" style="4" customWidth="1"/>
    <col min="15039" max="15044" width="0" style="4" hidden="1" customWidth="1"/>
    <col min="15045" max="15045" width="11.81640625" style="4" customWidth="1"/>
    <col min="15046" max="15046" width="31.81640625" style="4" customWidth="1"/>
    <col min="15047" max="15047" width="12.1796875" style="4" customWidth="1"/>
    <col min="15048" max="15048" width="12" style="4" customWidth="1"/>
    <col min="15049" max="15049" width="12.54296875" style="4" customWidth="1"/>
    <col min="15050" max="15050" width="12" style="4" customWidth="1"/>
    <col min="15051" max="15051" width="11.1796875" style="4" customWidth="1"/>
    <col min="15052" max="15053" width="11.54296875" style="4" customWidth="1"/>
    <col min="15054" max="15054" width="12.54296875" style="4" customWidth="1"/>
    <col min="15055" max="15055" width="9.54296875" style="4" customWidth="1"/>
    <col min="15056" max="15056" width="12" style="4" customWidth="1"/>
    <col min="15057" max="15091" width="9.54296875" style="4"/>
    <col min="15092" max="15092" width="19.54296875" style="4" customWidth="1"/>
    <col min="15093" max="15093" width="15.54296875" style="4" customWidth="1"/>
    <col min="15094" max="15094" width="64.453125" style="4" customWidth="1"/>
    <col min="15095" max="15095" width="53.54296875" style="4" customWidth="1"/>
    <col min="15096" max="15096" width="26.54296875" style="4" customWidth="1"/>
    <col min="15097" max="15097" width="42.81640625" style="4" customWidth="1"/>
    <col min="15098" max="15098" width="19.1796875" style="4" customWidth="1"/>
    <col min="15099" max="15099" width="21.54296875" style="4" customWidth="1"/>
    <col min="15100" max="15100" width="40" style="4" customWidth="1"/>
    <col min="15101" max="15101" width="28.1796875" style="4" customWidth="1"/>
    <col min="15102" max="15102" width="25.54296875" style="4" customWidth="1"/>
    <col min="15103" max="15103" width="25.453125" style="4" customWidth="1"/>
    <col min="15104" max="15104" width="32.1796875" style="4" customWidth="1"/>
    <col min="15105" max="15105" width="14.81640625" style="4" customWidth="1"/>
    <col min="15106" max="15286" width="9.1796875" style="4" customWidth="1"/>
    <col min="15287" max="15287" width="6" style="4" customWidth="1"/>
    <col min="15288" max="15288" width="11.1796875" style="4" customWidth="1"/>
    <col min="15289" max="15289" width="37.453125" style="4" customWidth="1"/>
    <col min="15290" max="15290" width="14.1796875" style="4" customWidth="1"/>
    <col min="15291" max="15292" width="12" style="4" customWidth="1"/>
    <col min="15293" max="15293" width="17.81640625" style="4" customWidth="1"/>
    <col min="15294" max="15294" width="15.54296875" style="4" customWidth="1"/>
    <col min="15295" max="15300" width="0" style="4" hidden="1" customWidth="1"/>
    <col min="15301" max="15301" width="11.81640625" style="4" customWidth="1"/>
    <col min="15302" max="15302" width="31.81640625" style="4" customWidth="1"/>
    <col min="15303" max="15303" width="12.1796875" style="4" customWidth="1"/>
    <col min="15304" max="15304" width="12" style="4" customWidth="1"/>
    <col min="15305" max="15305" width="12.54296875" style="4" customWidth="1"/>
    <col min="15306" max="15306" width="12" style="4" customWidth="1"/>
    <col min="15307" max="15307" width="11.1796875" style="4" customWidth="1"/>
    <col min="15308" max="15309" width="11.54296875" style="4" customWidth="1"/>
    <col min="15310" max="15310" width="12.54296875" style="4" customWidth="1"/>
    <col min="15311" max="15311" width="9.54296875" style="4" customWidth="1"/>
    <col min="15312" max="15312" width="12" style="4" customWidth="1"/>
    <col min="15313" max="15347" width="9.54296875" style="4"/>
    <col min="15348" max="15348" width="19.54296875" style="4" customWidth="1"/>
    <col min="15349" max="15349" width="15.54296875" style="4" customWidth="1"/>
    <col min="15350" max="15350" width="64.453125" style="4" customWidth="1"/>
    <col min="15351" max="15351" width="53.54296875" style="4" customWidth="1"/>
    <col min="15352" max="15352" width="26.54296875" style="4" customWidth="1"/>
    <col min="15353" max="15353" width="42.81640625" style="4" customWidth="1"/>
    <col min="15354" max="15354" width="19.1796875" style="4" customWidth="1"/>
    <col min="15355" max="15355" width="21.54296875" style="4" customWidth="1"/>
    <col min="15356" max="15356" width="40" style="4" customWidth="1"/>
    <col min="15357" max="15357" width="28.1796875" style="4" customWidth="1"/>
    <col min="15358" max="15358" width="25.54296875" style="4" customWidth="1"/>
    <col min="15359" max="15359" width="25.453125" style="4" customWidth="1"/>
    <col min="15360" max="15360" width="32.1796875" style="4" customWidth="1"/>
    <col min="15361" max="15361" width="14.81640625" style="4" customWidth="1"/>
    <col min="15362" max="15542" width="9.1796875" style="4" customWidth="1"/>
    <col min="15543" max="15543" width="6" style="4" customWidth="1"/>
    <col min="15544" max="15544" width="11.1796875" style="4" customWidth="1"/>
    <col min="15545" max="15545" width="37.453125" style="4" customWidth="1"/>
    <col min="15546" max="15546" width="14.1796875" style="4" customWidth="1"/>
    <col min="15547" max="15548" width="12" style="4" customWidth="1"/>
    <col min="15549" max="15549" width="17.81640625" style="4" customWidth="1"/>
    <col min="15550" max="15550" width="15.54296875" style="4" customWidth="1"/>
    <col min="15551" max="15556" width="0" style="4" hidden="1" customWidth="1"/>
    <col min="15557" max="15557" width="11.81640625" style="4" customWidth="1"/>
    <col min="15558" max="15558" width="31.81640625" style="4" customWidth="1"/>
    <col min="15559" max="15559" width="12.1796875" style="4" customWidth="1"/>
    <col min="15560" max="15560" width="12" style="4" customWidth="1"/>
    <col min="15561" max="15561" width="12.54296875" style="4" customWidth="1"/>
    <col min="15562" max="15562" width="12" style="4" customWidth="1"/>
    <col min="15563" max="15563" width="11.1796875" style="4" customWidth="1"/>
    <col min="15564" max="15565" width="11.54296875" style="4" customWidth="1"/>
    <col min="15566" max="15566" width="12.54296875" style="4" customWidth="1"/>
    <col min="15567" max="15567" width="9.54296875" style="4" customWidth="1"/>
    <col min="15568" max="15568" width="12" style="4" customWidth="1"/>
    <col min="15569" max="15603" width="9.54296875" style="4"/>
    <col min="15604" max="15604" width="19.54296875" style="4" customWidth="1"/>
    <col min="15605" max="15605" width="15.54296875" style="4" customWidth="1"/>
    <col min="15606" max="15606" width="64.453125" style="4" customWidth="1"/>
    <col min="15607" max="15607" width="53.54296875" style="4" customWidth="1"/>
    <col min="15608" max="15608" width="26.54296875" style="4" customWidth="1"/>
    <col min="15609" max="15609" width="42.81640625" style="4" customWidth="1"/>
    <col min="15610" max="15610" width="19.1796875" style="4" customWidth="1"/>
    <col min="15611" max="15611" width="21.54296875" style="4" customWidth="1"/>
    <col min="15612" max="15612" width="40" style="4" customWidth="1"/>
    <col min="15613" max="15613" width="28.1796875" style="4" customWidth="1"/>
    <col min="15614" max="15614" width="25.54296875" style="4" customWidth="1"/>
    <col min="15615" max="15615" width="25.453125" style="4" customWidth="1"/>
    <col min="15616" max="15616" width="32.1796875" style="4" customWidth="1"/>
    <col min="15617" max="15617" width="14.81640625" style="4" customWidth="1"/>
    <col min="15618" max="15798" width="9.1796875" style="4" customWidth="1"/>
    <col min="15799" max="15799" width="6" style="4" customWidth="1"/>
    <col min="15800" max="15800" width="11.1796875" style="4" customWidth="1"/>
    <col min="15801" max="15801" width="37.453125" style="4" customWidth="1"/>
    <col min="15802" max="15802" width="14.1796875" style="4" customWidth="1"/>
    <col min="15803" max="15804" width="12" style="4" customWidth="1"/>
    <col min="15805" max="15805" width="17.81640625" style="4" customWidth="1"/>
    <col min="15806" max="15806" width="15.54296875" style="4" customWidth="1"/>
    <col min="15807" max="15812" width="0" style="4" hidden="1" customWidth="1"/>
    <col min="15813" max="15813" width="11.81640625" style="4" customWidth="1"/>
    <col min="15814" max="15814" width="31.81640625" style="4" customWidth="1"/>
    <col min="15815" max="15815" width="12.1796875" style="4" customWidth="1"/>
    <col min="15816" max="15816" width="12" style="4" customWidth="1"/>
    <col min="15817" max="15817" width="12.54296875" style="4" customWidth="1"/>
    <col min="15818" max="15818" width="12" style="4" customWidth="1"/>
    <col min="15819" max="15819" width="11.1796875" style="4" customWidth="1"/>
    <col min="15820" max="15821" width="11.54296875" style="4" customWidth="1"/>
    <col min="15822" max="15822" width="12.54296875" style="4" customWidth="1"/>
    <col min="15823" max="15823" width="9.54296875" style="4" customWidth="1"/>
    <col min="15824" max="15824" width="12" style="4" customWidth="1"/>
    <col min="15825" max="15859" width="9.54296875" style="4"/>
    <col min="15860" max="15860" width="19.54296875" style="4" customWidth="1"/>
    <col min="15861" max="15861" width="15.54296875" style="4" customWidth="1"/>
    <col min="15862" max="15862" width="64.453125" style="4" customWidth="1"/>
    <col min="15863" max="15863" width="53.54296875" style="4" customWidth="1"/>
    <col min="15864" max="15864" width="26.54296875" style="4" customWidth="1"/>
    <col min="15865" max="15865" width="42.81640625" style="4" customWidth="1"/>
    <col min="15866" max="15866" width="19.1796875" style="4" customWidth="1"/>
    <col min="15867" max="15867" width="21.54296875" style="4" customWidth="1"/>
    <col min="15868" max="15868" width="40" style="4" customWidth="1"/>
    <col min="15869" max="15869" width="28.1796875" style="4" customWidth="1"/>
    <col min="15870" max="15870" width="25.54296875" style="4" customWidth="1"/>
    <col min="15871" max="15871" width="25.453125" style="4" customWidth="1"/>
    <col min="15872" max="15872" width="32.1796875" style="4" customWidth="1"/>
    <col min="15873" max="15873" width="14.81640625" style="4" customWidth="1"/>
    <col min="15874" max="16054" width="9.1796875" style="4" customWidth="1"/>
    <col min="16055" max="16055" width="6" style="4" customWidth="1"/>
    <col min="16056" max="16056" width="11.1796875" style="4" customWidth="1"/>
    <col min="16057" max="16057" width="37.453125" style="4" customWidth="1"/>
    <col min="16058" max="16058" width="14.1796875" style="4" customWidth="1"/>
    <col min="16059" max="16060" width="12" style="4" customWidth="1"/>
    <col min="16061" max="16061" width="17.81640625" style="4" customWidth="1"/>
    <col min="16062" max="16062" width="15.54296875" style="4" customWidth="1"/>
    <col min="16063" max="16068" width="0" style="4" hidden="1" customWidth="1"/>
    <col min="16069" max="16069" width="11.81640625" style="4" customWidth="1"/>
    <col min="16070" max="16070" width="31.81640625" style="4" customWidth="1"/>
    <col min="16071" max="16071" width="12.1796875" style="4" customWidth="1"/>
    <col min="16072" max="16072" width="12" style="4" customWidth="1"/>
    <col min="16073" max="16073" width="12.54296875" style="4" customWidth="1"/>
    <col min="16074" max="16074" width="12" style="4" customWidth="1"/>
    <col min="16075" max="16075" width="11.1796875" style="4" customWidth="1"/>
    <col min="16076" max="16077" width="11.54296875" style="4" customWidth="1"/>
    <col min="16078" max="16078" width="12.54296875" style="4" customWidth="1"/>
    <col min="16079" max="16079" width="9.54296875" style="4" customWidth="1"/>
    <col min="16080" max="16080" width="12" style="4" customWidth="1"/>
    <col min="16081" max="16115" width="9.54296875" style="4"/>
    <col min="16116" max="16116" width="19.54296875" style="4" customWidth="1"/>
    <col min="16117" max="16117" width="15.54296875" style="4" customWidth="1"/>
    <col min="16118" max="16118" width="64.453125" style="4" customWidth="1"/>
    <col min="16119" max="16119" width="53.54296875" style="4" customWidth="1"/>
    <col min="16120" max="16120" width="26.54296875" style="4" customWidth="1"/>
    <col min="16121" max="16121" width="42.81640625" style="4" customWidth="1"/>
    <col min="16122" max="16122" width="19.1796875" style="4" customWidth="1"/>
    <col min="16123" max="16123" width="21.54296875" style="4" customWidth="1"/>
    <col min="16124" max="16124" width="40" style="4" customWidth="1"/>
    <col min="16125" max="16125" width="28.1796875" style="4" customWidth="1"/>
    <col min="16126" max="16126" width="25.54296875" style="4" customWidth="1"/>
    <col min="16127" max="16127" width="25.453125" style="4" customWidth="1"/>
    <col min="16128" max="16128" width="32.1796875" style="4" customWidth="1"/>
    <col min="16129" max="16129" width="14.81640625" style="4" customWidth="1"/>
    <col min="16130" max="16310" width="9.1796875" style="4" customWidth="1"/>
    <col min="16311" max="16311" width="6" style="4" customWidth="1"/>
    <col min="16312" max="16312" width="11.1796875" style="4" customWidth="1"/>
    <col min="16313" max="16313" width="37.453125" style="4" customWidth="1"/>
    <col min="16314" max="16314" width="14.1796875" style="4" customWidth="1"/>
    <col min="16315" max="16316" width="12" style="4" customWidth="1"/>
    <col min="16317" max="16317" width="17.81640625" style="4" customWidth="1"/>
    <col min="16318" max="16318" width="15.54296875" style="4" customWidth="1"/>
    <col min="16319" max="16324" width="0" style="4" hidden="1" customWidth="1"/>
    <col min="16325" max="16325" width="11.81640625" style="4" customWidth="1"/>
    <col min="16326" max="16326" width="31.81640625" style="4" customWidth="1"/>
    <col min="16327" max="16327" width="12.1796875" style="4" customWidth="1"/>
    <col min="16328" max="16328" width="12" style="4" customWidth="1"/>
    <col min="16329" max="16329" width="12.54296875" style="4" customWidth="1"/>
    <col min="16330" max="16330" width="12" style="4" customWidth="1"/>
    <col min="16331" max="16331" width="11.1796875" style="4" customWidth="1"/>
    <col min="16332" max="16333" width="11.54296875" style="4" customWidth="1"/>
    <col min="16334" max="16334" width="12.54296875" style="4" customWidth="1"/>
    <col min="16335" max="16335" width="9.54296875" style="4" customWidth="1"/>
    <col min="16336" max="16336" width="12" style="4" customWidth="1"/>
    <col min="16337" max="16384" width="9.54296875" style="4"/>
  </cols>
  <sheetData>
    <row r="1" spans="1:79" x14ac:dyDescent="0.35">
      <c r="A1" s="20" t="s">
        <v>1</v>
      </c>
      <c r="B1" s="20">
        <f>'Tender Cover Sheet'!C12</f>
        <v>0</v>
      </c>
      <c r="C1" s="144"/>
      <c r="D1" s="1"/>
      <c r="E1" s="1"/>
      <c r="F1" s="132"/>
      <c r="G1" s="133"/>
      <c r="H1" s="134"/>
      <c r="I1" s="134"/>
      <c r="J1" s="135"/>
      <c r="K1" s="134"/>
      <c r="L1" s="134"/>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row>
    <row r="2" spans="1:79" ht="62" x14ac:dyDescent="0.35">
      <c r="A2" s="20" t="s">
        <v>2</v>
      </c>
      <c r="B2" s="20">
        <f>'Tender Cover Sheet'!C14</f>
        <v>0</v>
      </c>
      <c r="C2" s="144"/>
      <c r="D2" s="1"/>
      <c r="E2" s="1"/>
      <c r="F2" s="5"/>
      <c r="G2" s="137"/>
      <c r="H2" s="134"/>
      <c r="I2" s="134"/>
      <c r="J2" s="138"/>
      <c r="K2" s="134"/>
      <c r="L2" s="134"/>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row>
    <row r="3" spans="1:79" x14ac:dyDescent="0.35">
      <c r="A3" s="20"/>
      <c r="B3" s="20"/>
      <c r="C3" s="144"/>
      <c r="D3" s="20"/>
      <c r="E3" s="20"/>
      <c r="F3" s="5"/>
      <c r="G3" s="137"/>
      <c r="H3" s="134"/>
      <c r="I3" s="134"/>
      <c r="J3" s="138"/>
      <c r="K3" s="134"/>
      <c r="L3" s="134"/>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row>
    <row r="4" spans="1:79" x14ac:dyDescent="0.35">
      <c r="A4" s="20" t="s">
        <v>3</v>
      </c>
      <c r="B4" s="20">
        <f>'Tender Cover Sheet'!C16</f>
        <v>0</v>
      </c>
      <c r="C4" s="144"/>
      <c r="D4" s="2"/>
      <c r="E4" s="2"/>
      <c r="F4" s="5"/>
      <c r="G4" s="137"/>
      <c r="H4" s="134"/>
      <c r="I4" s="134"/>
      <c r="J4" s="138"/>
      <c r="K4" s="134"/>
      <c r="L4" s="134"/>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row>
    <row r="5" spans="1:79" x14ac:dyDescent="0.35">
      <c r="A5" s="20"/>
      <c r="B5" s="20"/>
      <c r="C5" s="144"/>
      <c r="D5" s="2"/>
      <c r="E5" s="2"/>
      <c r="F5" s="5"/>
      <c r="G5" s="137"/>
      <c r="H5" s="134"/>
      <c r="I5" s="134"/>
      <c r="J5" s="138"/>
      <c r="K5" s="134"/>
      <c r="L5" s="134"/>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row>
    <row r="6" spans="1:79" x14ac:dyDescent="0.35">
      <c r="A6" s="20" t="s">
        <v>4</v>
      </c>
      <c r="B6" s="20" t="str">
        <f>'Tender Cover Sheet'!C18</f>
        <v>Main Offer Only</v>
      </c>
      <c r="C6" s="144"/>
      <c r="D6" s="1"/>
      <c r="E6" s="1"/>
      <c r="F6" s="5"/>
      <c r="G6" s="137"/>
      <c r="H6" s="134"/>
      <c r="I6" s="134"/>
      <c r="J6" s="138"/>
      <c r="K6" s="134"/>
      <c r="L6" s="134"/>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row>
    <row r="7" spans="1:79" x14ac:dyDescent="0.35">
      <c r="A7" s="220"/>
      <c r="B7" s="20"/>
      <c r="C7" s="144"/>
      <c r="D7" s="3"/>
      <c r="E7" s="4"/>
      <c r="F7" s="139"/>
      <c r="G7" s="140"/>
      <c r="H7" s="141"/>
      <c r="I7" s="141"/>
      <c r="J7" s="4"/>
      <c r="K7" s="141"/>
      <c r="L7" s="141"/>
    </row>
    <row r="8" spans="1:79" x14ac:dyDescent="0.35">
      <c r="A8" s="221" t="s">
        <v>21</v>
      </c>
      <c r="B8" s="20"/>
      <c r="C8" s="144"/>
      <c r="D8" s="143"/>
      <c r="E8" s="4"/>
      <c r="F8" s="139"/>
      <c r="G8" s="140"/>
      <c r="H8" s="141"/>
      <c r="I8" s="141"/>
      <c r="J8" s="4"/>
      <c r="K8" s="141"/>
      <c r="L8" s="141"/>
    </row>
    <row r="9" spans="1:79" x14ac:dyDescent="0.35">
      <c r="A9" s="19"/>
      <c r="B9" s="20"/>
      <c r="C9" s="144"/>
      <c r="D9" s="3"/>
      <c r="E9" s="4"/>
      <c r="F9" s="139"/>
      <c r="G9" s="140"/>
      <c r="H9" s="141"/>
      <c r="I9" s="141"/>
      <c r="J9" s="4"/>
      <c r="K9" s="141"/>
      <c r="L9" s="141"/>
    </row>
    <row r="10" spans="1:79" s="5" customFormat="1" ht="75.5" customHeight="1" x14ac:dyDescent="0.35">
      <c r="A10" s="145">
        <v>1</v>
      </c>
      <c r="B10" s="304" t="s">
        <v>168</v>
      </c>
      <c r="C10" s="304"/>
      <c r="F10" s="139"/>
      <c r="G10" s="222"/>
      <c r="H10" s="139"/>
      <c r="I10" s="139"/>
      <c r="K10" s="139"/>
      <c r="L10" s="139"/>
    </row>
    <row r="11" spans="1:79" s="5" customFormat="1" ht="75.5" customHeight="1" x14ac:dyDescent="0.35">
      <c r="A11" s="145">
        <v>2</v>
      </c>
      <c r="B11" s="304" t="s">
        <v>137</v>
      </c>
      <c r="C11" s="304"/>
      <c r="J11" s="146"/>
      <c r="K11" s="146"/>
      <c r="L11" s="146"/>
    </row>
    <row r="12" spans="1:79" s="5" customFormat="1" ht="75.5" customHeight="1" x14ac:dyDescent="0.35">
      <c r="A12" s="145">
        <v>3</v>
      </c>
      <c r="B12" s="304" t="s">
        <v>138</v>
      </c>
      <c r="C12" s="304"/>
    </row>
    <row r="13" spans="1:79" s="5" customFormat="1" ht="75.5" customHeight="1" x14ac:dyDescent="0.35">
      <c r="A13" s="145">
        <v>4</v>
      </c>
      <c r="B13" s="305" t="s">
        <v>149</v>
      </c>
      <c r="C13" s="305"/>
    </row>
    <row r="14" spans="1:79" s="5" customFormat="1" x14ac:dyDescent="0.35">
      <c r="A14" s="223"/>
      <c r="B14" s="223"/>
      <c r="C14" s="223"/>
    </row>
    <row r="15" spans="1:79" s="5" customFormat="1" x14ac:dyDescent="0.35">
      <c r="A15" s="223"/>
      <c r="B15" s="223"/>
      <c r="C15" s="223"/>
    </row>
    <row r="16" spans="1:79" s="5" customFormat="1" x14ac:dyDescent="0.35">
      <c r="A16" s="223"/>
      <c r="B16" s="223"/>
      <c r="C16" s="223"/>
    </row>
    <row r="17" spans="1:12" s="5" customFormat="1" x14ac:dyDescent="0.35">
      <c r="A17" s="223"/>
      <c r="B17" s="223"/>
      <c r="C17" s="223"/>
    </row>
    <row r="18" spans="1:12" s="5" customFormat="1" x14ac:dyDescent="0.35">
      <c r="A18" s="223"/>
      <c r="B18" s="223"/>
      <c r="C18" s="223"/>
    </row>
    <row r="19" spans="1:12" s="5" customFormat="1" x14ac:dyDescent="0.35">
      <c r="A19" s="223"/>
      <c r="B19" s="223"/>
      <c r="C19" s="223"/>
    </row>
    <row r="20" spans="1:12" s="5" customFormat="1" x14ac:dyDescent="0.35">
      <c r="A20" s="17">
        <v>5</v>
      </c>
      <c r="B20" s="302" t="s">
        <v>22</v>
      </c>
      <c r="C20" s="303"/>
      <c r="J20" s="147"/>
      <c r="K20" s="147"/>
      <c r="L20" s="147"/>
    </row>
    <row r="21" spans="1:12" s="5" customFormat="1" x14ac:dyDescent="0.35">
      <c r="A21" s="218"/>
      <c r="B21" s="300"/>
      <c r="C21" s="301"/>
      <c r="J21" s="147"/>
      <c r="K21" s="147"/>
      <c r="L21" s="147"/>
    </row>
    <row r="22" spans="1:12" s="5" customFormat="1" ht="80.5" customHeight="1" x14ac:dyDescent="0.35">
      <c r="A22" s="217" t="s">
        <v>23</v>
      </c>
      <c r="B22" s="297" t="s">
        <v>139</v>
      </c>
      <c r="C22" s="297"/>
    </row>
    <row r="23" spans="1:12" s="5" customFormat="1" ht="80.5" customHeight="1" x14ac:dyDescent="0.35">
      <c r="A23" s="217" t="s">
        <v>24</v>
      </c>
      <c r="B23" s="297" t="s">
        <v>25</v>
      </c>
      <c r="C23" s="297"/>
      <c r="D23" s="19"/>
      <c r="E23" s="19"/>
      <c r="F23" s="19"/>
      <c r="G23" s="19"/>
      <c r="H23" s="19"/>
      <c r="I23" s="19"/>
      <c r="K23" s="139"/>
      <c r="L23" s="139"/>
    </row>
    <row r="24" spans="1:12" s="5" customFormat="1" ht="80.5" customHeight="1" x14ac:dyDescent="0.35">
      <c r="A24" s="224" t="s">
        <v>26</v>
      </c>
      <c r="B24" s="299" t="s">
        <v>34</v>
      </c>
      <c r="C24" s="299"/>
      <c r="D24" s="19"/>
      <c r="E24" s="19"/>
      <c r="F24" s="19"/>
      <c r="G24" s="19"/>
      <c r="H24" s="19"/>
      <c r="I24" s="19"/>
      <c r="K24" s="139"/>
      <c r="L24" s="139"/>
    </row>
    <row r="25" spans="1:12" s="20" customFormat="1" ht="80.5" customHeight="1" thickBot="1" x14ac:dyDescent="0.4">
      <c r="A25" s="219" t="s">
        <v>27</v>
      </c>
      <c r="B25" s="298" t="s">
        <v>147</v>
      </c>
      <c r="C25" s="298"/>
      <c r="D25" s="225"/>
      <c r="E25" s="5"/>
      <c r="F25" s="226"/>
      <c r="G25" s="222"/>
      <c r="H25" s="226"/>
      <c r="I25" s="226"/>
      <c r="J25" s="227"/>
      <c r="K25" s="228"/>
      <c r="L25" s="226"/>
    </row>
    <row r="26" spans="1:12" s="5" customFormat="1" ht="80.5" customHeight="1" x14ac:dyDescent="0.35">
      <c r="A26" s="219" t="s">
        <v>28</v>
      </c>
      <c r="B26" s="298" t="s">
        <v>148</v>
      </c>
      <c r="C26" s="298"/>
      <c r="D26" s="229"/>
      <c r="E26" s="229"/>
      <c r="F26" s="230"/>
      <c r="G26" s="231"/>
      <c r="H26" s="230"/>
      <c r="I26" s="230"/>
      <c r="J26" s="229"/>
      <c r="K26" s="230"/>
      <c r="L26" s="230"/>
    </row>
    <row r="27" spans="1:12" x14ac:dyDescent="0.35">
      <c r="A27" s="216">
        <v>6</v>
      </c>
      <c r="B27" s="296" t="s">
        <v>29</v>
      </c>
      <c r="C27" s="296"/>
    </row>
    <row r="28" spans="1:12" x14ac:dyDescent="0.35">
      <c r="A28" s="148"/>
      <c r="B28" s="296" t="s">
        <v>30</v>
      </c>
      <c r="C28" s="296"/>
    </row>
    <row r="29" spans="1:12" ht="31" x14ac:dyDescent="0.35">
      <c r="A29" s="18"/>
      <c r="B29" s="18"/>
      <c r="C29" s="149" t="s">
        <v>31</v>
      </c>
    </row>
    <row r="30" spans="1:12" x14ac:dyDescent="0.35">
      <c r="A30" s="235"/>
      <c r="B30" s="235"/>
      <c r="C30" s="142" t="s">
        <v>32</v>
      </c>
    </row>
  </sheetData>
  <sheetProtection sort="0" autoFilter="0"/>
  <mergeCells count="13">
    <mergeCell ref="B21:C21"/>
    <mergeCell ref="B20:C20"/>
    <mergeCell ref="B26:C26"/>
    <mergeCell ref="B10:C10"/>
    <mergeCell ref="B11:C11"/>
    <mergeCell ref="B12:C12"/>
    <mergeCell ref="B13:C13"/>
    <mergeCell ref="B27:C27"/>
    <mergeCell ref="B28:C28"/>
    <mergeCell ref="B22:C22"/>
    <mergeCell ref="B25:C25"/>
    <mergeCell ref="B24:C24"/>
    <mergeCell ref="B23:C23"/>
  </mergeCells>
  <dataValidations count="1">
    <dataValidation type="list" showInputMessage="1" showErrorMessage="1" sqref="IQ65134:IQ65211 WVC982638:WVC982715 WLG982638:WLG982715 WBK982638:WBK982715 VRO982638:VRO982715 VHS982638:VHS982715 UXW982638:UXW982715 UOA982638:UOA982715 UEE982638:UEE982715 TUI982638:TUI982715 TKM982638:TKM982715 TAQ982638:TAQ982715 SQU982638:SQU982715 SGY982638:SGY982715 RXC982638:RXC982715 RNG982638:RNG982715 RDK982638:RDK982715 QTO982638:QTO982715 QJS982638:QJS982715 PZW982638:PZW982715 PQA982638:PQA982715 PGE982638:PGE982715 OWI982638:OWI982715 OMM982638:OMM982715 OCQ982638:OCQ982715 NSU982638:NSU982715 NIY982638:NIY982715 MZC982638:MZC982715 MPG982638:MPG982715 MFK982638:MFK982715 LVO982638:LVO982715 LLS982638:LLS982715 LBW982638:LBW982715 KSA982638:KSA982715 KIE982638:KIE982715 JYI982638:JYI982715 JOM982638:JOM982715 JEQ982638:JEQ982715 IUU982638:IUU982715 IKY982638:IKY982715 IBC982638:IBC982715 HRG982638:HRG982715 HHK982638:HHK982715 GXO982638:GXO982715 GNS982638:GNS982715 GDW982638:GDW982715 FUA982638:FUA982715 FKE982638:FKE982715 FAI982638:FAI982715 EQM982638:EQM982715 EGQ982638:EGQ982715 DWU982638:DWU982715 DMY982638:DMY982715 DDC982638:DDC982715 CTG982638:CTG982715 CJK982638:CJK982715 BZO982638:BZO982715 BPS982638:BPS982715 BFW982638:BFW982715 AWA982638:AWA982715 AME982638:AME982715 ACI982638:ACI982715 SM982638:SM982715 IQ982638:IQ982715 H982638:H982715 WVC917102:WVC917179 WLG917102:WLG917179 WBK917102:WBK917179 VRO917102:VRO917179 VHS917102:VHS917179 UXW917102:UXW917179 UOA917102:UOA917179 UEE917102:UEE917179 TUI917102:TUI917179 TKM917102:TKM917179 TAQ917102:TAQ917179 SQU917102:SQU917179 SGY917102:SGY917179 RXC917102:RXC917179 RNG917102:RNG917179 RDK917102:RDK917179 QTO917102:QTO917179 QJS917102:QJS917179 PZW917102:PZW917179 PQA917102:PQA917179 PGE917102:PGE917179 OWI917102:OWI917179 OMM917102:OMM917179 OCQ917102:OCQ917179 NSU917102:NSU917179 NIY917102:NIY917179 MZC917102:MZC917179 MPG917102:MPG917179 MFK917102:MFK917179 LVO917102:LVO917179 LLS917102:LLS917179 LBW917102:LBW917179 KSA917102:KSA917179 KIE917102:KIE917179 JYI917102:JYI917179 JOM917102:JOM917179 JEQ917102:JEQ917179 IUU917102:IUU917179 IKY917102:IKY917179 IBC917102:IBC917179 HRG917102:HRG917179 HHK917102:HHK917179 GXO917102:GXO917179 GNS917102:GNS917179 GDW917102:GDW917179 FUA917102:FUA917179 FKE917102:FKE917179 FAI917102:FAI917179 EQM917102:EQM917179 EGQ917102:EGQ917179 DWU917102:DWU917179 DMY917102:DMY917179 DDC917102:DDC917179 CTG917102:CTG917179 CJK917102:CJK917179 BZO917102:BZO917179 BPS917102:BPS917179 BFW917102:BFW917179 AWA917102:AWA917179 AME917102:AME917179 ACI917102:ACI917179 SM917102:SM917179 IQ917102:IQ917179 H917102:H917179 WVC851566:WVC851643 WLG851566:WLG851643 WBK851566:WBK851643 VRO851566:VRO851643 VHS851566:VHS851643 UXW851566:UXW851643 UOA851566:UOA851643 UEE851566:UEE851643 TUI851566:TUI851643 TKM851566:TKM851643 TAQ851566:TAQ851643 SQU851566:SQU851643 SGY851566:SGY851643 RXC851566:RXC851643 RNG851566:RNG851643 RDK851566:RDK851643 QTO851566:QTO851643 QJS851566:QJS851643 PZW851566:PZW851643 PQA851566:PQA851643 PGE851566:PGE851643 OWI851566:OWI851643 OMM851566:OMM851643 OCQ851566:OCQ851643 NSU851566:NSU851643 NIY851566:NIY851643 MZC851566:MZC851643 MPG851566:MPG851643 MFK851566:MFK851643 LVO851566:LVO851643 LLS851566:LLS851643 LBW851566:LBW851643 KSA851566:KSA851643 KIE851566:KIE851643 JYI851566:JYI851643 JOM851566:JOM851643 JEQ851566:JEQ851643 IUU851566:IUU851643 IKY851566:IKY851643 IBC851566:IBC851643 HRG851566:HRG851643 HHK851566:HHK851643 GXO851566:GXO851643 GNS851566:GNS851643 GDW851566:GDW851643 FUA851566:FUA851643 FKE851566:FKE851643 FAI851566:FAI851643 EQM851566:EQM851643 EGQ851566:EGQ851643 DWU851566:DWU851643 DMY851566:DMY851643 DDC851566:DDC851643 CTG851566:CTG851643 CJK851566:CJK851643 BZO851566:BZO851643 BPS851566:BPS851643 BFW851566:BFW851643 AWA851566:AWA851643 AME851566:AME851643 ACI851566:ACI851643 SM851566:SM851643 IQ851566:IQ851643 H851566:H851643 WVC786030:WVC786107 WLG786030:WLG786107 WBK786030:WBK786107 VRO786030:VRO786107 VHS786030:VHS786107 UXW786030:UXW786107 UOA786030:UOA786107 UEE786030:UEE786107 TUI786030:TUI786107 TKM786030:TKM786107 TAQ786030:TAQ786107 SQU786030:SQU786107 SGY786030:SGY786107 RXC786030:RXC786107 RNG786030:RNG786107 RDK786030:RDK786107 QTO786030:QTO786107 QJS786030:QJS786107 PZW786030:PZW786107 PQA786030:PQA786107 PGE786030:PGE786107 OWI786030:OWI786107 OMM786030:OMM786107 OCQ786030:OCQ786107 NSU786030:NSU786107 NIY786030:NIY786107 MZC786030:MZC786107 MPG786030:MPG786107 MFK786030:MFK786107 LVO786030:LVO786107 LLS786030:LLS786107 LBW786030:LBW786107 KSA786030:KSA786107 KIE786030:KIE786107 JYI786030:JYI786107 JOM786030:JOM786107 JEQ786030:JEQ786107 IUU786030:IUU786107 IKY786030:IKY786107 IBC786030:IBC786107 HRG786030:HRG786107 HHK786030:HHK786107 GXO786030:GXO786107 GNS786030:GNS786107 GDW786030:GDW786107 FUA786030:FUA786107 FKE786030:FKE786107 FAI786030:FAI786107 EQM786030:EQM786107 EGQ786030:EGQ786107 DWU786030:DWU786107 DMY786030:DMY786107 DDC786030:DDC786107 CTG786030:CTG786107 CJK786030:CJK786107 BZO786030:BZO786107 BPS786030:BPS786107 BFW786030:BFW786107 AWA786030:AWA786107 AME786030:AME786107 ACI786030:ACI786107 SM786030:SM786107 IQ786030:IQ786107 H786030:H786107 WVC720494:WVC720571 WLG720494:WLG720571 WBK720494:WBK720571 VRO720494:VRO720571 VHS720494:VHS720571 UXW720494:UXW720571 UOA720494:UOA720571 UEE720494:UEE720571 TUI720494:TUI720571 TKM720494:TKM720571 TAQ720494:TAQ720571 SQU720494:SQU720571 SGY720494:SGY720571 RXC720494:RXC720571 RNG720494:RNG720571 RDK720494:RDK720571 QTO720494:QTO720571 QJS720494:QJS720571 PZW720494:PZW720571 PQA720494:PQA720571 PGE720494:PGE720571 OWI720494:OWI720571 OMM720494:OMM720571 OCQ720494:OCQ720571 NSU720494:NSU720571 NIY720494:NIY720571 MZC720494:MZC720571 MPG720494:MPG720571 MFK720494:MFK720571 LVO720494:LVO720571 LLS720494:LLS720571 LBW720494:LBW720571 KSA720494:KSA720571 KIE720494:KIE720571 JYI720494:JYI720571 JOM720494:JOM720571 JEQ720494:JEQ720571 IUU720494:IUU720571 IKY720494:IKY720571 IBC720494:IBC720571 HRG720494:HRG720571 HHK720494:HHK720571 GXO720494:GXO720571 GNS720494:GNS720571 GDW720494:GDW720571 FUA720494:FUA720571 FKE720494:FKE720571 FAI720494:FAI720571 EQM720494:EQM720571 EGQ720494:EGQ720571 DWU720494:DWU720571 DMY720494:DMY720571 DDC720494:DDC720571 CTG720494:CTG720571 CJK720494:CJK720571 BZO720494:BZO720571 BPS720494:BPS720571 BFW720494:BFW720571 AWA720494:AWA720571 AME720494:AME720571 ACI720494:ACI720571 SM720494:SM720571 IQ720494:IQ720571 H720494:H720571 WVC654958:WVC655035 WLG654958:WLG655035 WBK654958:WBK655035 VRO654958:VRO655035 VHS654958:VHS655035 UXW654958:UXW655035 UOA654958:UOA655035 UEE654958:UEE655035 TUI654958:TUI655035 TKM654958:TKM655035 TAQ654958:TAQ655035 SQU654958:SQU655035 SGY654958:SGY655035 RXC654958:RXC655035 RNG654958:RNG655035 RDK654958:RDK655035 QTO654958:QTO655035 QJS654958:QJS655035 PZW654958:PZW655035 PQA654958:PQA655035 PGE654958:PGE655035 OWI654958:OWI655035 OMM654958:OMM655035 OCQ654958:OCQ655035 NSU654958:NSU655035 NIY654958:NIY655035 MZC654958:MZC655035 MPG654958:MPG655035 MFK654958:MFK655035 LVO654958:LVO655035 LLS654958:LLS655035 LBW654958:LBW655035 KSA654958:KSA655035 KIE654958:KIE655035 JYI654958:JYI655035 JOM654958:JOM655035 JEQ654958:JEQ655035 IUU654958:IUU655035 IKY654958:IKY655035 IBC654958:IBC655035 HRG654958:HRG655035 HHK654958:HHK655035 GXO654958:GXO655035 GNS654958:GNS655035 GDW654958:GDW655035 FUA654958:FUA655035 FKE654958:FKE655035 FAI654958:FAI655035 EQM654958:EQM655035 EGQ654958:EGQ655035 DWU654958:DWU655035 DMY654958:DMY655035 DDC654958:DDC655035 CTG654958:CTG655035 CJK654958:CJK655035 BZO654958:BZO655035 BPS654958:BPS655035 BFW654958:BFW655035 AWA654958:AWA655035 AME654958:AME655035 ACI654958:ACI655035 SM654958:SM655035 IQ654958:IQ655035 H654958:H655035 WVC589422:WVC589499 WLG589422:WLG589499 WBK589422:WBK589499 VRO589422:VRO589499 VHS589422:VHS589499 UXW589422:UXW589499 UOA589422:UOA589499 UEE589422:UEE589499 TUI589422:TUI589499 TKM589422:TKM589499 TAQ589422:TAQ589499 SQU589422:SQU589499 SGY589422:SGY589499 RXC589422:RXC589499 RNG589422:RNG589499 RDK589422:RDK589499 QTO589422:QTO589499 QJS589422:QJS589499 PZW589422:PZW589499 PQA589422:PQA589499 PGE589422:PGE589499 OWI589422:OWI589499 OMM589422:OMM589499 OCQ589422:OCQ589499 NSU589422:NSU589499 NIY589422:NIY589499 MZC589422:MZC589499 MPG589422:MPG589499 MFK589422:MFK589499 LVO589422:LVO589499 LLS589422:LLS589499 LBW589422:LBW589499 KSA589422:KSA589499 KIE589422:KIE589499 JYI589422:JYI589499 JOM589422:JOM589499 JEQ589422:JEQ589499 IUU589422:IUU589499 IKY589422:IKY589499 IBC589422:IBC589499 HRG589422:HRG589499 HHK589422:HHK589499 GXO589422:GXO589499 GNS589422:GNS589499 GDW589422:GDW589499 FUA589422:FUA589499 FKE589422:FKE589499 FAI589422:FAI589499 EQM589422:EQM589499 EGQ589422:EGQ589499 DWU589422:DWU589499 DMY589422:DMY589499 DDC589422:DDC589499 CTG589422:CTG589499 CJK589422:CJK589499 BZO589422:BZO589499 BPS589422:BPS589499 BFW589422:BFW589499 AWA589422:AWA589499 AME589422:AME589499 ACI589422:ACI589499 SM589422:SM589499 IQ589422:IQ589499 H589422:H589499 WVC523886:WVC523963 WLG523886:WLG523963 WBK523886:WBK523963 VRO523886:VRO523963 VHS523886:VHS523963 UXW523886:UXW523963 UOA523886:UOA523963 UEE523886:UEE523963 TUI523886:TUI523963 TKM523886:TKM523963 TAQ523886:TAQ523963 SQU523886:SQU523963 SGY523886:SGY523963 RXC523886:RXC523963 RNG523886:RNG523963 RDK523886:RDK523963 QTO523886:QTO523963 QJS523886:QJS523963 PZW523886:PZW523963 PQA523886:PQA523963 PGE523886:PGE523963 OWI523886:OWI523963 OMM523886:OMM523963 OCQ523886:OCQ523963 NSU523886:NSU523963 NIY523886:NIY523963 MZC523886:MZC523963 MPG523886:MPG523963 MFK523886:MFK523963 LVO523886:LVO523963 LLS523886:LLS523963 LBW523886:LBW523963 KSA523886:KSA523963 KIE523886:KIE523963 JYI523886:JYI523963 JOM523886:JOM523963 JEQ523886:JEQ523963 IUU523886:IUU523963 IKY523886:IKY523963 IBC523886:IBC523963 HRG523886:HRG523963 HHK523886:HHK523963 GXO523886:GXO523963 GNS523886:GNS523963 GDW523886:GDW523963 FUA523886:FUA523963 FKE523886:FKE523963 FAI523886:FAI523963 EQM523886:EQM523963 EGQ523886:EGQ523963 DWU523886:DWU523963 DMY523886:DMY523963 DDC523886:DDC523963 CTG523886:CTG523963 CJK523886:CJK523963 BZO523886:BZO523963 BPS523886:BPS523963 BFW523886:BFW523963 AWA523886:AWA523963 AME523886:AME523963 ACI523886:ACI523963 SM523886:SM523963 IQ523886:IQ523963 H523886:H523963 WVC458350:WVC458427 WLG458350:WLG458427 WBK458350:WBK458427 VRO458350:VRO458427 VHS458350:VHS458427 UXW458350:UXW458427 UOA458350:UOA458427 UEE458350:UEE458427 TUI458350:TUI458427 TKM458350:TKM458427 TAQ458350:TAQ458427 SQU458350:SQU458427 SGY458350:SGY458427 RXC458350:RXC458427 RNG458350:RNG458427 RDK458350:RDK458427 QTO458350:QTO458427 QJS458350:QJS458427 PZW458350:PZW458427 PQA458350:PQA458427 PGE458350:PGE458427 OWI458350:OWI458427 OMM458350:OMM458427 OCQ458350:OCQ458427 NSU458350:NSU458427 NIY458350:NIY458427 MZC458350:MZC458427 MPG458350:MPG458427 MFK458350:MFK458427 LVO458350:LVO458427 LLS458350:LLS458427 LBW458350:LBW458427 KSA458350:KSA458427 KIE458350:KIE458427 JYI458350:JYI458427 JOM458350:JOM458427 JEQ458350:JEQ458427 IUU458350:IUU458427 IKY458350:IKY458427 IBC458350:IBC458427 HRG458350:HRG458427 HHK458350:HHK458427 GXO458350:GXO458427 GNS458350:GNS458427 GDW458350:GDW458427 FUA458350:FUA458427 FKE458350:FKE458427 FAI458350:FAI458427 EQM458350:EQM458427 EGQ458350:EGQ458427 DWU458350:DWU458427 DMY458350:DMY458427 DDC458350:DDC458427 CTG458350:CTG458427 CJK458350:CJK458427 BZO458350:BZO458427 BPS458350:BPS458427 BFW458350:BFW458427 AWA458350:AWA458427 AME458350:AME458427 ACI458350:ACI458427 SM458350:SM458427 IQ458350:IQ458427 H458350:H458427 WVC392814:WVC392891 WLG392814:WLG392891 WBK392814:WBK392891 VRO392814:VRO392891 VHS392814:VHS392891 UXW392814:UXW392891 UOA392814:UOA392891 UEE392814:UEE392891 TUI392814:TUI392891 TKM392814:TKM392891 TAQ392814:TAQ392891 SQU392814:SQU392891 SGY392814:SGY392891 RXC392814:RXC392891 RNG392814:RNG392891 RDK392814:RDK392891 QTO392814:QTO392891 QJS392814:QJS392891 PZW392814:PZW392891 PQA392814:PQA392891 PGE392814:PGE392891 OWI392814:OWI392891 OMM392814:OMM392891 OCQ392814:OCQ392891 NSU392814:NSU392891 NIY392814:NIY392891 MZC392814:MZC392891 MPG392814:MPG392891 MFK392814:MFK392891 LVO392814:LVO392891 LLS392814:LLS392891 LBW392814:LBW392891 KSA392814:KSA392891 KIE392814:KIE392891 JYI392814:JYI392891 JOM392814:JOM392891 JEQ392814:JEQ392891 IUU392814:IUU392891 IKY392814:IKY392891 IBC392814:IBC392891 HRG392814:HRG392891 HHK392814:HHK392891 GXO392814:GXO392891 GNS392814:GNS392891 GDW392814:GDW392891 FUA392814:FUA392891 FKE392814:FKE392891 FAI392814:FAI392891 EQM392814:EQM392891 EGQ392814:EGQ392891 DWU392814:DWU392891 DMY392814:DMY392891 DDC392814:DDC392891 CTG392814:CTG392891 CJK392814:CJK392891 BZO392814:BZO392891 BPS392814:BPS392891 BFW392814:BFW392891 AWA392814:AWA392891 AME392814:AME392891 ACI392814:ACI392891 SM392814:SM392891 IQ392814:IQ392891 H392814:H392891 WVC327278:WVC327355 WLG327278:WLG327355 WBK327278:WBK327355 VRO327278:VRO327355 VHS327278:VHS327355 UXW327278:UXW327355 UOA327278:UOA327355 UEE327278:UEE327355 TUI327278:TUI327355 TKM327278:TKM327355 TAQ327278:TAQ327355 SQU327278:SQU327355 SGY327278:SGY327355 RXC327278:RXC327355 RNG327278:RNG327355 RDK327278:RDK327355 QTO327278:QTO327355 QJS327278:QJS327355 PZW327278:PZW327355 PQA327278:PQA327355 PGE327278:PGE327355 OWI327278:OWI327355 OMM327278:OMM327355 OCQ327278:OCQ327355 NSU327278:NSU327355 NIY327278:NIY327355 MZC327278:MZC327355 MPG327278:MPG327355 MFK327278:MFK327355 LVO327278:LVO327355 LLS327278:LLS327355 LBW327278:LBW327355 KSA327278:KSA327355 KIE327278:KIE327355 JYI327278:JYI327355 JOM327278:JOM327355 JEQ327278:JEQ327355 IUU327278:IUU327355 IKY327278:IKY327355 IBC327278:IBC327355 HRG327278:HRG327355 HHK327278:HHK327355 GXO327278:GXO327355 GNS327278:GNS327355 GDW327278:GDW327355 FUA327278:FUA327355 FKE327278:FKE327355 FAI327278:FAI327355 EQM327278:EQM327355 EGQ327278:EGQ327355 DWU327278:DWU327355 DMY327278:DMY327355 DDC327278:DDC327355 CTG327278:CTG327355 CJK327278:CJK327355 BZO327278:BZO327355 BPS327278:BPS327355 BFW327278:BFW327355 AWA327278:AWA327355 AME327278:AME327355 ACI327278:ACI327355 SM327278:SM327355 IQ327278:IQ327355 H327278:H327355 WVC261742:WVC261819 WLG261742:WLG261819 WBK261742:WBK261819 VRO261742:VRO261819 VHS261742:VHS261819 UXW261742:UXW261819 UOA261742:UOA261819 UEE261742:UEE261819 TUI261742:TUI261819 TKM261742:TKM261819 TAQ261742:TAQ261819 SQU261742:SQU261819 SGY261742:SGY261819 RXC261742:RXC261819 RNG261742:RNG261819 RDK261742:RDK261819 QTO261742:QTO261819 QJS261742:QJS261819 PZW261742:PZW261819 PQA261742:PQA261819 PGE261742:PGE261819 OWI261742:OWI261819 OMM261742:OMM261819 OCQ261742:OCQ261819 NSU261742:NSU261819 NIY261742:NIY261819 MZC261742:MZC261819 MPG261742:MPG261819 MFK261742:MFK261819 LVO261742:LVO261819 LLS261742:LLS261819 LBW261742:LBW261819 KSA261742:KSA261819 KIE261742:KIE261819 JYI261742:JYI261819 JOM261742:JOM261819 JEQ261742:JEQ261819 IUU261742:IUU261819 IKY261742:IKY261819 IBC261742:IBC261819 HRG261742:HRG261819 HHK261742:HHK261819 GXO261742:GXO261819 GNS261742:GNS261819 GDW261742:GDW261819 FUA261742:FUA261819 FKE261742:FKE261819 FAI261742:FAI261819 EQM261742:EQM261819 EGQ261742:EGQ261819 DWU261742:DWU261819 DMY261742:DMY261819 DDC261742:DDC261819 CTG261742:CTG261819 CJK261742:CJK261819 BZO261742:BZO261819 BPS261742:BPS261819 BFW261742:BFW261819 AWA261742:AWA261819 AME261742:AME261819 ACI261742:ACI261819 SM261742:SM261819 IQ261742:IQ261819 H261742:H261819 WVC196206:WVC196283 WLG196206:WLG196283 WBK196206:WBK196283 VRO196206:VRO196283 VHS196206:VHS196283 UXW196206:UXW196283 UOA196206:UOA196283 UEE196206:UEE196283 TUI196206:TUI196283 TKM196206:TKM196283 TAQ196206:TAQ196283 SQU196206:SQU196283 SGY196206:SGY196283 RXC196206:RXC196283 RNG196206:RNG196283 RDK196206:RDK196283 QTO196206:QTO196283 QJS196206:QJS196283 PZW196206:PZW196283 PQA196206:PQA196283 PGE196206:PGE196283 OWI196206:OWI196283 OMM196206:OMM196283 OCQ196206:OCQ196283 NSU196206:NSU196283 NIY196206:NIY196283 MZC196206:MZC196283 MPG196206:MPG196283 MFK196206:MFK196283 LVO196206:LVO196283 LLS196206:LLS196283 LBW196206:LBW196283 KSA196206:KSA196283 KIE196206:KIE196283 JYI196206:JYI196283 JOM196206:JOM196283 JEQ196206:JEQ196283 IUU196206:IUU196283 IKY196206:IKY196283 IBC196206:IBC196283 HRG196206:HRG196283 HHK196206:HHK196283 GXO196206:GXO196283 GNS196206:GNS196283 GDW196206:GDW196283 FUA196206:FUA196283 FKE196206:FKE196283 FAI196206:FAI196283 EQM196206:EQM196283 EGQ196206:EGQ196283 DWU196206:DWU196283 DMY196206:DMY196283 DDC196206:DDC196283 CTG196206:CTG196283 CJK196206:CJK196283 BZO196206:BZO196283 BPS196206:BPS196283 BFW196206:BFW196283 AWA196206:AWA196283 AME196206:AME196283 ACI196206:ACI196283 SM196206:SM196283 IQ196206:IQ196283 H196206:H196283 WVC130670:WVC130747 WLG130670:WLG130747 WBK130670:WBK130747 VRO130670:VRO130747 VHS130670:VHS130747 UXW130670:UXW130747 UOA130670:UOA130747 UEE130670:UEE130747 TUI130670:TUI130747 TKM130670:TKM130747 TAQ130670:TAQ130747 SQU130670:SQU130747 SGY130670:SGY130747 RXC130670:RXC130747 RNG130670:RNG130747 RDK130670:RDK130747 QTO130670:QTO130747 QJS130670:QJS130747 PZW130670:PZW130747 PQA130670:PQA130747 PGE130670:PGE130747 OWI130670:OWI130747 OMM130670:OMM130747 OCQ130670:OCQ130747 NSU130670:NSU130747 NIY130670:NIY130747 MZC130670:MZC130747 MPG130670:MPG130747 MFK130670:MFK130747 LVO130670:LVO130747 LLS130670:LLS130747 LBW130670:LBW130747 KSA130670:KSA130747 KIE130670:KIE130747 JYI130670:JYI130747 JOM130670:JOM130747 JEQ130670:JEQ130747 IUU130670:IUU130747 IKY130670:IKY130747 IBC130670:IBC130747 HRG130670:HRG130747 HHK130670:HHK130747 GXO130670:GXO130747 GNS130670:GNS130747 GDW130670:GDW130747 FUA130670:FUA130747 FKE130670:FKE130747 FAI130670:FAI130747 EQM130670:EQM130747 EGQ130670:EGQ130747 DWU130670:DWU130747 DMY130670:DMY130747 DDC130670:DDC130747 CTG130670:CTG130747 CJK130670:CJK130747 BZO130670:BZO130747 BPS130670:BPS130747 BFW130670:BFW130747 AWA130670:AWA130747 AME130670:AME130747 ACI130670:ACI130747 SM130670:SM130747 IQ130670:IQ130747 H130670:H130747 WVC65134:WVC65211 WLG65134:WLG65211 WBK65134:WBK65211 VRO65134:VRO65211 VHS65134:VHS65211 UXW65134:UXW65211 UOA65134:UOA65211 UEE65134:UEE65211 TUI65134:TUI65211 TKM65134:TKM65211 TAQ65134:TAQ65211 SQU65134:SQU65211 SGY65134:SGY65211 RXC65134:RXC65211 RNG65134:RNG65211 RDK65134:RDK65211 QTO65134:QTO65211 QJS65134:QJS65211 PZW65134:PZW65211 PQA65134:PQA65211 PGE65134:PGE65211 OWI65134:OWI65211 OMM65134:OMM65211 OCQ65134:OCQ65211 NSU65134:NSU65211 NIY65134:NIY65211 MZC65134:MZC65211 MPG65134:MPG65211 MFK65134:MFK65211 LVO65134:LVO65211 LLS65134:LLS65211 LBW65134:LBW65211 KSA65134:KSA65211 KIE65134:KIE65211 JYI65134:JYI65211 JOM65134:JOM65211 JEQ65134:JEQ65211 IUU65134:IUU65211 IKY65134:IKY65211 IBC65134:IBC65211 HRG65134:HRG65211 HHK65134:HHK65211 GXO65134:GXO65211 GNS65134:GNS65211 GDW65134:GDW65211 FUA65134:FUA65211 FKE65134:FKE65211 FAI65134:FAI65211 EQM65134:EQM65211 EGQ65134:EGQ65211 DWU65134:DWU65211 DMY65134:DMY65211 DDC65134:DDC65211 CTG65134:CTG65211 CJK65134:CJK65211 BZO65134:BZO65211 BPS65134:BPS65211 BFW65134:BFW65211 AWA65134:AWA65211 AME65134:AME65211 ACI65134:ACI65211 SM65134:SM65211 H65134:H65211" xr:uid="{5ABA245E-8051-4738-BA76-D62715E00B2B}">
      <formula1>#REF!</formula1>
    </dataValidation>
  </dataValidations>
  <pageMargins left="0.25" right="0.25" top="0.75" bottom="0.75" header="0.3" footer="0.3"/>
  <pageSetup paperSize="8" scale="86" fitToWidth="5" fitToHeight="0" orientation="portrait" r:id="rId1"/>
  <headerFooter alignWithMargins="0">
    <oddHeader>&amp;R&amp;16Eskom Holdings SOC Limited
&amp;A</oddHeader>
    <oddFooter>&amp;L&amp;16&amp;F
&amp;A&amp;C&amp;16Page &amp;P of &amp;N&amp;R&amp;16&amp;D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A6F7D-53D5-4D96-B718-011723ED98EB}">
  <sheetPr>
    <pageSetUpPr fitToPage="1"/>
  </sheetPr>
  <dimension ref="A1:J45"/>
  <sheetViews>
    <sheetView showGridLines="0" view="pageBreakPreview" topLeftCell="A13" zoomScale="60" zoomScaleNormal="75" workbookViewId="0">
      <selection activeCell="C14" sqref="C14"/>
    </sheetView>
  </sheetViews>
  <sheetFormatPr defaultColWidth="9.1796875" defaultRowHeight="12.5" x14ac:dyDescent="0.35"/>
  <cols>
    <col min="1" max="1" width="4.26953125" style="36" customWidth="1"/>
    <col min="2" max="2" width="54.7265625" style="36" customWidth="1"/>
    <col min="3" max="3" width="59" style="36" customWidth="1"/>
    <col min="4" max="4" width="4.1796875" style="36" customWidth="1"/>
    <col min="5" max="16384" width="9.1796875" style="36"/>
  </cols>
  <sheetData>
    <row r="1" spans="1:10" x14ac:dyDescent="0.35">
      <c r="A1" s="131"/>
      <c r="B1" s="130"/>
      <c r="C1" s="130"/>
      <c r="D1" s="129"/>
    </row>
    <row r="2" spans="1:10" x14ac:dyDescent="0.35">
      <c r="A2" s="111"/>
      <c r="D2" s="108"/>
    </row>
    <row r="3" spans="1:10" x14ac:dyDescent="0.35">
      <c r="A3" s="111"/>
      <c r="D3" s="108"/>
    </row>
    <row r="4" spans="1:10" x14ac:dyDescent="0.35">
      <c r="A4" s="111"/>
      <c r="D4" s="108"/>
    </row>
    <row r="5" spans="1:10" x14ac:dyDescent="0.35">
      <c r="A5" s="111"/>
      <c r="D5" s="108"/>
    </row>
    <row r="6" spans="1:10" x14ac:dyDescent="0.35">
      <c r="A6" s="111"/>
      <c r="D6" s="108"/>
    </row>
    <row r="7" spans="1:10" x14ac:dyDescent="0.35">
      <c r="A7" s="111"/>
      <c r="D7" s="108"/>
    </row>
    <row r="8" spans="1:10" x14ac:dyDescent="0.35">
      <c r="A8" s="111"/>
      <c r="D8" s="108"/>
    </row>
    <row r="9" spans="1:10" x14ac:dyDescent="0.35">
      <c r="A9" s="111"/>
      <c r="B9" s="128"/>
      <c r="D9" s="108"/>
    </row>
    <row r="10" spans="1:10" ht="32.5" x14ac:dyDescent="0.35">
      <c r="A10" s="111"/>
      <c r="B10" s="127" t="s">
        <v>136</v>
      </c>
      <c r="C10" s="127"/>
      <c r="D10" s="108"/>
    </row>
    <row r="11" spans="1:10" ht="25" x14ac:dyDescent="0.35">
      <c r="A11" s="111"/>
      <c r="B11" s="126"/>
      <c r="C11" s="126"/>
      <c r="D11" s="108"/>
    </row>
    <row r="12" spans="1:10" ht="18" x14ac:dyDescent="0.35">
      <c r="A12" s="111"/>
      <c r="B12" s="97" t="s">
        <v>135</v>
      </c>
      <c r="C12" s="109"/>
      <c r="D12" s="108"/>
    </row>
    <row r="13" spans="1:10" ht="18" x14ac:dyDescent="0.35">
      <c r="A13" s="111"/>
      <c r="B13" s="97"/>
      <c r="C13" s="113"/>
      <c r="D13" s="108"/>
    </row>
    <row r="14" spans="1:10" ht="86.5" customHeight="1" x14ac:dyDescent="0.35">
      <c r="A14" s="111"/>
      <c r="B14" s="97" t="s">
        <v>134</v>
      </c>
      <c r="C14" s="109"/>
      <c r="D14" s="108"/>
    </row>
    <row r="15" spans="1:10" ht="30" customHeight="1" x14ac:dyDescent="0.35">
      <c r="A15" s="111"/>
      <c r="B15" s="97"/>
      <c r="C15" s="125"/>
      <c r="D15" s="108"/>
    </row>
    <row r="16" spans="1:10" ht="30" customHeight="1" x14ac:dyDescent="0.35">
      <c r="A16" s="111"/>
      <c r="B16" s="97" t="s">
        <v>133</v>
      </c>
      <c r="C16" s="109"/>
      <c r="D16" s="108"/>
      <c r="J16" s="123"/>
    </row>
    <row r="17" spans="1:10" ht="30" customHeight="1" x14ac:dyDescent="0.35">
      <c r="A17" s="111"/>
      <c r="B17" s="97"/>
      <c r="C17" s="124"/>
      <c r="D17" s="108"/>
      <c r="J17" s="123"/>
    </row>
    <row r="18" spans="1:10" ht="59.25" customHeight="1" x14ac:dyDescent="0.35">
      <c r="A18" s="111"/>
      <c r="B18" s="122" t="s">
        <v>132</v>
      </c>
      <c r="C18" s="109" t="str">
        <f>'[1]Read Me'!C4</f>
        <v>Main Offer Only</v>
      </c>
      <c r="D18" s="108"/>
    </row>
    <row r="19" spans="1:10" ht="18" x14ac:dyDescent="0.35">
      <c r="A19" s="111"/>
      <c r="B19" s="121"/>
      <c r="C19" s="113"/>
      <c r="D19" s="108"/>
    </row>
    <row r="20" spans="1:10" ht="30" customHeight="1" x14ac:dyDescent="0.35">
      <c r="A20" s="111"/>
      <c r="B20" s="97" t="s">
        <v>128</v>
      </c>
      <c r="C20" s="118">
        <f>'5.1.3 Summary'!D51</f>
        <v>0</v>
      </c>
      <c r="D20" s="108"/>
    </row>
    <row r="21" spans="1:10" ht="30" customHeight="1" x14ac:dyDescent="0.35">
      <c r="A21" s="111"/>
      <c r="B21" s="117" t="s">
        <v>131</v>
      </c>
      <c r="C21" s="116"/>
      <c r="D21" s="108"/>
    </row>
    <row r="22" spans="1:10" ht="30" customHeight="1" x14ac:dyDescent="0.35">
      <c r="A22" s="111"/>
      <c r="B22" s="117"/>
      <c r="C22" s="116"/>
      <c r="D22" s="108"/>
    </row>
    <row r="23" spans="1:10" ht="18" x14ac:dyDescent="0.35">
      <c r="A23" s="111"/>
      <c r="B23" s="97" t="s">
        <v>130</v>
      </c>
      <c r="C23" s="120" t="s">
        <v>129</v>
      </c>
      <c r="D23" s="108"/>
    </row>
    <row r="24" spans="1:10" ht="18" x14ac:dyDescent="0.35">
      <c r="A24" s="111"/>
      <c r="B24" s="97"/>
      <c r="C24" s="120"/>
      <c r="D24" s="108"/>
    </row>
    <row r="25" spans="1:10" ht="18" x14ac:dyDescent="0.35">
      <c r="A25" s="111"/>
      <c r="B25" s="97"/>
      <c r="C25" s="120"/>
      <c r="D25" s="108"/>
    </row>
    <row r="26" spans="1:10" ht="12.75" customHeight="1" x14ac:dyDescent="0.35">
      <c r="A26" s="111"/>
      <c r="B26" s="119"/>
      <c r="C26" s="116"/>
      <c r="D26" s="108"/>
    </row>
    <row r="27" spans="1:10" ht="12.75" customHeight="1" x14ac:dyDescent="0.35">
      <c r="A27" s="111"/>
      <c r="B27" s="119"/>
      <c r="C27" s="116"/>
      <c r="D27" s="108"/>
    </row>
    <row r="28" spans="1:10" ht="30" customHeight="1" x14ac:dyDescent="0.35">
      <c r="A28" s="111"/>
      <c r="B28" s="97" t="s">
        <v>128</v>
      </c>
      <c r="C28" s="118">
        <f>'5.1.3 Summary'!F51</f>
        <v>0</v>
      </c>
      <c r="D28" s="108"/>
    </row>
    <row r="29" spans="1:10" ht="30" customHeight="1" x14ac:dyDescent="0.35">
      <c r="A29" s="111"/>
      <c r="B29" s="117" t="s">
        <v>127</v>
      </c>
      <c r="C29" s="116"/>
      <c r="D29" s="108"/>
    </row>
    <row r="30" spans="1:10" ht="12.75" customHeight="1" x14ac:dyDescent="0.35">
      <c r="A30" s="111"/>
      <c r="C30" s="22"/>
      <c r="D30" s="108"/>
    </row>
    <row r="31" spans="1:10" ht="30" customHeight="1" x14ac:dyDescent="0.35">
      <c r="A31" s="111"/>
      <c r="B31" s="110" t="s">
        <v>126</v>
      </c>
      <c r="C31" s="115"/>
      <c r="D31" s="108"/>
    </row>
    <row r="32" spans="1:10" ht="30" customHeight="1" x14ac:dyDescent="0.35">
      <c r="A32" s="111"/>
      <c r="B32" s="110"/>
      <c r="C32" s="114"/>
      <c r="D32" s="108"/>
    </row>
    <row r="33" spans="1:4" ht="24" customHeight="1" x14ac:dyDescent="0.35">
      <c r="A33" s="111"/>
      <c r="B33" s="52"/>
      <c r="C33" s="114"/>
      <c r="D33" s="108"/>
    </row>
    <row r="34" spans="1:4" ht="12.75" customHeight="1" x14ac:dyDescent="0.35">
      <c r="A34" s="111"/>
      <c r="B34" s="22"/>
      <c r="C34" s="22"/>
      <c r="D34" s="108"/>
    </row>
    <row r="35" spans="1:4" ht="37.5" customHeight="1" x14ac:dyDescent="0.35">
      <c r="A35" s="111"/>
      <c r="B35" s="110" t="s">
        <v>125</v>
      </c>
      <c r="C35" s="109"/>
      <c r="D35" s="108"/>
    </row>
    <row r="36" spans="1:4" ht="12.75" customHeight="1" x14ac:dyDescent="0.35">
      <c r="A36" s="111"/>
      <c r="B36" s="22"/>
      <c r="C36" s="22"/>
      <c r="D36" s="108"/>
    </row>
    <row r="37" spans="1:4" ht="12.75" customHeight="1" x14ac:dyDescent="0.35">
      <c r="A37" s="111"/>
      <c r="C37" s="113"/>
      <c r="D37" s="108"/>
    </row>
    <row r="38" spans="1:4" ht="12.75" customHeight="1" x14ac:dyDescent="0.35">
      <c r="A38" s="111"/>
      <c r="B38" s="22"/>
      <c r="C38" s="22"/>
      <c r="D38" s="108"/>
    </row>
    <row r="39" spans="1:4" ht="30" customHeight="1" x14ac:dyDescent="0.35">
      <c r="A39" s="111"/>
      <c r="B39" s="110" t="s">
        <v>124</v>
      </c>
      <c r="C39" s="109"/>
      <c r="D39" s="108"/>
    </row>
    <row r="40" spans="1:4" ht="14.25" customHeight="1" x14ac:dyDescent="0.35">
      <c r="A40" s="111"/>
      <c r="C40" s="112"/>
      <c r="D40" s="108"/>
    </row>
    <row r="41" spans="1:4" ht="14.25" customHeight="1" x14ac:dyDescent="0.35">
      <c r="A41" s="111"/>
      <c r="C41" s="112"/>
      <c r="D41" s="108"/>
    </row>
    <row r="42" spans="1:4" ht="14.25" customHeight="1" x14ac:dyDescent="0.35">
      <c r="A42" s="111"/>
      <c r="D42" s="108"/>
    </row>
    <row r="43" spans="1:4" ht="35.25" customHeight="1" x14ac:dyDescent="0.35">
      <c r="A43" s="111"/>
      <c r="B43" s="110" t="s">
        <v>123</v>
      </c>
      <c r="C43" s="109"/>
      <c r="D43" s="108"/>
    </row>
    <row r="44" spans="1:4" ht="18.5" thickBot="1" x14ac:dyDescent="0.4">
      <c r="A44" s="107"/>
      <c r="B44" s="106"/>
      <c r="C44" s="105"/>
      <c r="D44" s="104" t="s">
        <v>62</v>
      </c>
    </row>
    <row r="45" spans="1:4" ht="18" x14ac:dyDescent="0.35">
      <c r="C45" s="103"/>
    </row>
  </sheetData>
  <pageMargins left="0.74803149606299213" right="0.74803149606299213" top="0.98425196850393704" bottom="0.98425196850393704" header="0.51181102362204722" footer="0.51181102362204722"/>
  <pageSetup paperSize="9" scale="69" orientation="portrait" r:id="rId1"/>
  <headerFooter alignWithMargins="0">
    <oddHeader>&amp;REskom Holdings SOC Limited
&amp;A</oddHeader>
    <oddFooter>&amp;CPage &amp;P of &amp;N&amp;R&amp;D&amp;L&amp;8&amp;F
&amp;A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EF314-D8DD-4CC7-A4CD-E94C62C0C8C7}">
  <sheetPr>
    <pageSetUpPr fitToPage="1"/>
  </sheetPr>
  <dimension ref="A1:R34"/>
  <sheetViews>
    <sheetView view="pageBreakPreview" topLeftCell="A4" zoomScaleNormal="80" zoomScaleSheetLayoutView="100" workbookViewId="0">
      <selection activeCell="B16" sqref="B16:C16"/>
    </sheetView>
  </sheetViews>
  <sheetFormatPr defaultColWidth="9.1796875" defaultRowHeight="12.5" x14ac:dyDescent="0.35"/>
  <cols>
    <col min="1" max="1" width="4.7265625" style="36" customWidth="1"/>
    <col min="2" max="2" width="30.453125" style="98" customWidth="1"/>
    <col min="3" max="3" width="69" style="36" customWidth="1"/>
    <col min="4" max="16384" width="9.1796875" style="36"/>
  </cols>
  <sheetData>
    <row r="1" spans="1:18" s="23" customFormat="1" ht="15.5" x14ac:dyDescent="0.35">
      <c r="A1" s="307" t="s">
        <v>1</v>
      </c>
      <c r="B1" s="308"/>
      <c r="C1" s="21">
        <f>'Tender Cover Sheet'!C12</f>
        <v>0</v>
      </c>
      <c r="F1" s="24"/>
      <c r="K1" s="24"/>
      <c r="L1" s="25"/>
      <c r="M1" s="26"/>
      <c r="N1" s="27"/>
      <c r="P1" s="28"/>
      <c r="Q1" s="27"/>
      <c r="R1" s="29"/>
    </row>
    <row r="2" spans="1:18" s="23" customFormat="1" ht="81" customHeight="1" x14ac:dyDescent="0.35">
      <c r="A2" s="307" t="s">
        <v>2</v>
      </c>
      <c r="B2" s="308"/>
      <c r="C2" s="30">
        <f>'Tender Cover Sheet'!C14</f>
        <v>0</v>
      </c>
      <c r="F2" s="24"/>
      <c r="J2" s="31"/>
      <c r="K2" s="32"/>
      <c r="L2" s="33"/>
      <c r="M2" s="26"/>
      <c r="N2" s="27"/>
      <c r="P2" s="28"/>
      <c r="Q2" s="27"/>
      <c r="R2" s="29"/>
    </row>
    <row r="3" spans="1:18" s="23" customFormat="1" ht="15.5" x14ac:dyDescent="0.35">
      <c r="A3" s="307" t="s">
        <v>3</v>
      </c>
      <c r="B3" s="308"/>
      <c r="C3" s="21">
        <f>'Tender Cover Sheet'!C16</f>
        <v>0</v>
      </c>
      <c r="F3" s="24"/>
      <c r="J3" s="31"/>
      <c r="K3" s="32"/>
      <c r="L3" s="33"/>
      <c r="M3" s="26"/>
      <c r="N3" s="27"/>
      <c r="P3" s="28"/>
      <c r="Q3" s="27"/>
      <c r="R3" s="29"/>
    </row>
    <row r="4" spans="1:18" s="23" customFormat="1" ht="15.5" x14ac:dyDescent="0.35">
      <c r="A4" s="307" t="s">
        <v>4</v>
      </c>
      <c r="B4" s="308"/>
      <c r="C4" s="21" t="str">
        <f>'[1]Read Me'!C4</f>
        <v>Main Offer Only</v>
      </c>
      <c r="F4" s="24"/>
      <c r="J4" s="31"/>
      <c r="K4" s="32"/>
      <c r="L4" s="33"/>
      <c r="M4" s="26"/>
      <c r="N4" s="27"/>
      <c r="P4" s="28"/>
      <c r="Q4" s="27"/>
      <c r="R4" s="29"/>
    </row>
    <row r="5" spans="1:18" s="23" customFormat="1" ht="15.5" x14ac:dyDescent="0.35">
      <c r="A5" s="22"/>
      <c r="B5" s="96"/>
      <c r="C5" s="35"/>
      <c r="F5" s="24"/>
      <c r="J5" s="31"/>
      <c r="K5" s="32"/>
      <c r="L5" s="33"/>
      <c r="M5" s="26"/>
      <c r="N5" s="27"/>
      <c r="P5" s="28"/>
      <c r="Q5" s="27"/>
      <c r="R5" s="29"/>
    </row>
    <row r="6" spans="1:18" ht="18" x14ac:dyDescent="0.35">
      <c r="A6" s="97" t="s">
        <v>116</v>
      </c>
      <c r="C6" s="46"/>
    </row>
    <row r="7" spans="1:18" ht="14.5" thickBot="1" x14ac:dyDescent="0.4">
      <c r="A7" s="99"/>
      <c r="C7" s="99"/>
    </row>
    <row r="8" spans="1:18" s="101" customFormat="1" ht="94.5" customHeight="1" thickBot="1" x14ac:dyDescent="0.4">
      <c r="A8" s="100">
        <v>1</v>
      </c>
      <c r="B8" s="306" t="s">
        <v>150</v>
      </c>
      <c r="C8" s="306"/>
    </row>
    <row r="9" spans="1:18" s="101" customFormat="1" ht="94.5" customHeight="1" thickBot="1" x14ac:dyDescent="0.4">
      <c r="A9" s="100">
        <v>2</v>
      </c>
      <c r="B9" s="306" t="s">
        <v>151</v>
      </c>
      <c r="C9" s="306"/>
    </row>
    <row r="10" spans="1:18" s="101" customFormat="1" ht="94.5" customHeight="1" thickBot="1" x14ac:dyDescent="0.4">
      <c r="A10" s="100">
        <v>3</v>
      </c>
      <c r="B10" s="306" t="s">
        <v>117</v>
      </c>
      <c r="C10" s="306"/>
    </row>
    <row r="11" spans="1:18" s="101" customFormat="1" ht="94.5" customHeight="1" thickBot="1" x14ac:dyDescent="0.4">
      <c r="A11" s="100">
        <v>4</v>
      </c>
      <c r="B11" s="306" t="s">
        <v>118</v>
      </c>
      <c r="C11" s="306"/>
    </row>
    <row r="12" spans="1:18" s="101" customFormat="1" ht="94.5" customHeight="1" thickBot="1" x14ac:dyDescent="0.4">
      <c r="A12" s="100">
        <v>5</v>
      </c>
      <c r="B12" s="306" t="s">
        <v>119</v>
      </c>
      <c r="C12" s="306"/>
    </row>
    <row r="13" spans="1:18" s="101" customFormat="1" ht="94.5" customHeight="1" thickBot="1" x14ac:dyDescent="0.4">
      <c r="A13" s="100">
        <v>6</v>
      </c>
      <c r="B13" s="306" t="s">
        <v>120</v>
      </c>
      <c r="C13" s="306"/>
      <c r="F13" s="98"/>
    </row>
    <row r="14" spans="1:18" s="101" customFormat="1" ht="94.5" customHeight="1" thickBot="1" x14ac:dyDescent="0.4">
      <c r="A14" s="100">
        <v>7</v>
      </c>
      <c r="B14" s="306" t="s">
        <v>121</v>
      </c>
      <c r="C14" s="306"/>
    </row>
    <row r="15" spans="1:18" s="101" customFormat="1" ht="94.5" customHeight="1" thickBot="1" x14ac:dyDescent="0.4">
      <c r="A15" s="100">
        <v>8</v>
      </c>
      <c r="B15" s="306" t="s">
        <v>122</v>
      </c>
      <c r="C15" s="306"/>
    </row>
    <row r="16" spans="1:18" s="101" customFormat="1" ht="94.5" customHeight="1" thickBot="1" x14ac:dyDescent="0.4">
      <c r="A16" s="100">
        <v>9</v>
      </c>
      <c r="B16" s="306" t="s">
        <v>152</v>
      </c>
      <c r="C16" s="306"/>
    </row>
    <row r="17" spans="1:3" s="101" customFormat="1" ht="23.25" customHeight="1" thickBot="1" x14ac:dyDescent="0.4">
      <c r="A17" s="100">
        <v>10</v>
      </c>
      <c r="B17" s="309" t="s">
        <v>31</v>
      </c>
      <c r="C17" s="309"/>
    </row>
    <row r="18" spans="1:3" s="101" customFormat="1" ht="22.5" customHeight="1" thickBot="1" x14ac:dyDescent="0.4">
      <c r="A18" s="100">
        <v>11</v>
      </c>
      <c r="B18" s="310" t="s">
        <v>32</v>
      </c>
      <c r="C18" s="310"/>
    </row>
    <row r="19" spans="1:3" s="101" customFormat="1" x14ac:dyDescent="0.35">
      <c r="B19" s="98"/>
    </row>
    <row r="20" spans="1:3" s="101" customFormat="1" x14ac:dyDescent="0.35">
      <c r="B20" s="98"/>
    </row>
    <row r="21" spans="1:3" s="101" customFormat="1" x14ac:dyDescent="0.35">
      <c r="B21" s="98"/>
    </row>
    <row r="22" spans="1:3" s="101" customFormat="1" ht="15.5" x14ac:dyDescent="0.35">
      <c r="A22" s="102"/>
      <c r="B22" s="98"/>
    </row>
    <row r="23" spans="1:3" s="101" customFormat="1" x14ac:dyDescent="0.35">
      <c r="B23" s="98"/>
    </row>
    <row r="24" spans="1:3" s="101" customFormat="1" x14ac:dyDescent="0.35">
      <c r="B24" s="98"/>
    </row>
    <row r="25" spans="1:3" s="101" customFormat="1" x14ac:dyDescent="0.35">
      <c r="B25" s="98"/>
    </row>
    <row r="26" spans="1:3" s="101" customFormat="1" x14ac:dyDescent="0.35">
      <c r="B26" s="98"/>
    </row>
    <row r="27" spans="1:3" s="101" customFormat="1" x14ac:dyDescent="0.35">
      <c r="B27" s="98"/>
    </row>
    <row r="28" spans="1:3" s="101" customFormat="1" x14ac:dyDescent="0.35">
      <c r="B28" s="98"/>
    </row>
    <row r="29" spans="1:3" s="101" customFormat="1" x14ac:dyDescent="0.35">
      <c r="B29" s="98"/>
    </row>
    <row r="30" spans="1:3" s="101" customFormat="1" x14ac:dyDescent="0.35">
      <c r="B30" s="98"/>
    </row>
    <row r="31" spans="1:3" s="101" customFormat="1" x14ac:dyDescent="0.35">
      <c r="B31" s="98"/>
    </row>
    <row r="32" spans="1:3" s="101" customFormat="1" x14ac:dyDescent="0.35">
      <c r="B32" s="98"/>
    </row>
    <row r="33" spans="1:2" s="101" customFormat="1" x14ac:dyDescent="0.35">
      <c r="A33" s="98"/>
      <c r="B33" s="98"/>
    </row>
    <row r="34" spans="1:2" s="101" customFormat="1" ht="15.5" x14ac:dyDescent="0.35">
      <c r="A34" s="102"/>
      <c r="B34" s="98"/>
    </row>
  </sheetData>
  <mergeCells count="15">
    <mergeCell ref="B16:C16"/>
    <mergeCell ref="B17:C17"/>
    <mergeCell ref="B18:C18"/>
    <mergeCell ref="B10:C10"/>
    <mergeCell ref="B11:C11"/>
    <mergeCell ref="B12:C12"/>
    <mergeCell ref="B13:C13"/>
    <mergeCell ref="B14:C14"/>
    <mergeCell ref="B15:C15"/>
    <mergeCell ref="B9:C9"/>
    <mergeCell ref="A1:B1"/>
    <mergeCell ref="A2:B2"/>
    <mergeCell ref="A3:B3"/>
    <mergeCell ref="A4:B4"/>
    <mergeCell ref="B8:C8"/>
  </mergeCells>
  <pageMargins left="0.74803149606299213" right="0.74803149606299213" top="0.98425196850393704" bottom="0.98425196850393704" header="0.51181102362204722" footer="0.51181102362204722"/>
  <pageSetup paperSize="9" scale="65" orientation="portrait" r:id="rId1"/>
  <headerFooter alignWithMargins="0">
    <oddHeader>&amp;REskom Holdings SOC Limited
&amp;A</oddHeader>
    <oddFooter>&amp;CPage &amp;P of &amp;N&amp;R&amp;D&amp;L&amp;8&amp;F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93"/>
  <sheetViews>
    <sheetView tabSelected="1" view="pageBreakPreview" zoomScale="80" zoomScaleNormal="60" zoomScaleSheetLayoutView="80" workbookViewId="0">
      <selection activeCell="C64" sqref="C64"/>
    </sheetView>
  </sheetViews>
  <sheetFormatPr defaultColWidth="9.54296875" defaultRowHeight="14" outlineLevelRow="1" outlineLevelCol="1" x14ac:dyDescent="0.35"/>
  <cols>
    <col min="1" max="1" width="32.81640625" style="13" bestFit="1" customWidth="1"/>
    <col min="2" max="2" width="65.90625" style="293" customWidth="1"/>
    <col min="3" max="3" width="15.54296875" style="278" customWidth="1"/>
    <col min="4" max="5" width="12.6328125" style="278" customWidth="1" outlineLevel="1"/>
    <col min="6" max="6" width="12.6328125" style="279" customWidth="1"/>
    <col min="7" max="7" width="19.1796875" style="280" customWidth="1"/>
    <col min="8" max="8" width="21.54296875" style="278" customWidth="1"/>
    <col min="9" max="9" width="40" style="278" customWidth="1"/>
    <col min="10" max="10" width="28.1796875" style="281" customWidth="1"/>
    <col min="11" max="11" width="25.54296875" style="278" customWidth="1"/>
    <col min="12" max="12" width="25.453125" style="278" customWidth="1"/>
    <col min="13" max="13" width="2.81640625" style="266" customWidth="1"/>
    <col min="14" max="182" width="9.1796875" style="284" customWidth="1"/>
    <col min="183" max="183" width="6" style="284" customWidth="1"/>
    <col min="184" max="184" width="11.1796875" style="284" customWidth="1"/>
    <col min="185" max="185" width="37.453125" style="284" customWidth="1"/>
    <col min="186" max="186" width="14.1796875" style="284" customWidth="1"/>
    <col min="187" max="188" width="12" style="284" customWidth="1"/>
    <col min="189" max="189" width="17.81640625" style="284" customWidth="1"/>
    <col min="190" max="190" width="15.54296875" style="284" customWidth="1"/>
    <col min="191" max="196" width="0" style="284" hidden="1" customWidth="1"/>
    <col min="197" max="197" width="11.81640625" style="284" customWidth="1"/>
    <col min="198" max="198" width="31.81640625" style="284" customWidth="1"/>
    <col min="199" max="199" width="12.1796875" style="284" customWidth="1"/>
    <col min="200" max="200" width="12" style="284" customWidth="1"/>
    <col min="201" max="201" width="12.54296875" style="284" customWidth="1"/>
    <col min="202" max="202" width="12" style="284" customWidth="1"/>
    <col min="203" max="203" width="11.1796875" style="284" customWidth="1"/>
    <col min="204" max="205" width="11.54296875" style="284" customWidth="1"/>
    <col min="206" max="206" width="12.54296875" style="284" customWidth="1"/>
    <col min="207" max="207" width="9.54296875" style="284" customWidth="1"/>
    <col min="208" max="208" width="12" style="284" customWidth="1"/>
    <col min="209" max="243" width="9.54296875" style="284"/>
    <col min="244" max="244" width="19.54296875" style="284" customWidth="1"/>
    <col min="245" max="245" width="15.54296875" style="284" customWidth="1"/>
    <col min="246" max="246" width="64.453125" style="284" customWidth="1"/>
    <col min="247" max="247" width="53.54296875" style="284" customWidth="1"/>
    <col min="248" max="248" width="26.54296875" style="284" customWidth="1"/>
    <col min="249" max="249" width="42.81640625" style="284" customWidth="1"/>
    <col min="250" max="250" width="19.1796875" style="284" customWidth="1"/>
    <col min="251" max="251" width="21.54296875" style="284" customWidth="1"/>
    <col min="252" max="252" width="40" style="284" customWidth="1"/>
    <col min="253" max="253" width="28.1796875" style="284" customWidth="1"/>
    <col min="254" max="254" width="25.54296875" style="284" customWidth="1"/>
    <col min="255" max="255" width="25.453125" style="284" customWidth="1"/>
    <col min="256" max="256" width="32.1796875" style="284" customWidth="1"/>
    <col min="257" max="257" width="14.81640625" style="284" customWidth="1"/>
    <col min="258" max="438" width="9.1796875" style="284" customWidth="1"/>
    <col min="439" max="439" width="6" style="284" customWidth="1"/>
    <col min="440" max="440" width="11.1796875" style="284" customWidth="1"/>
    <col min="441" max="441" width="37.453125" style="284" customWidth="1"/>
    <col min="442" max="442" width="14.1796875" style="284" customWidth="1"/>
    <col min="443" max="444" width="12" style="284" customWidth="1"/>
    <col min="445" max="445" width="17.81640625" style="284" customWidth="1"/>
    <col min="446" max="446" width="15.54296875" style="284" customWidth="1"/>
    <col min="447" max="452" width="0" style="284" hidden="1" customWidth="1"/>
    <col min="453" max="453" width="11.81640625" style="284" customWidth="1"/>
    <col min="454" max="454" width="31.81640625" style="284" customWidth="1"/>
    <col min="455" max="455" width="12.1796875" style="284" customWidth="1"/>
    <col min="456" max="456" width="12" style="284" customWidth="1"/>
    <col min="457" max="457" width="12.54296875" style="284" customWidth="1"/>
    <col min="458" max="458" width="12" style="284" customWidth="1"/>
    <col min="459" max="459" width="11.1796875" style="284" customWidth="1"/>
    <col min="460" max="461" width="11.54296875" style="284" customWidth="1"/>
    <col min="462" max="462" width="12.54296875" style="284" customWidth="1"/>
    <col min="463" max="463" width="9.54296875" style="284" customWidth="1"/>
    <col min="464" max="464" width="12" style="284" customWidth="1"/>
    <col min="465" max="499" width="9.54296875" style="284"/>
    <col min="500" max="500" width="19.54296875" style="284" customWidth="1"/>
    <col min="501" max="501" width="15.54296875" style="284" customWidth="1"/>
    <col min="502" max="502" width="64.453125" style="284" customWidth="1"/>
    <col min="503" max="503" width="53.54296875" style="284" customWidth="1"/>
    <col min="504" max="504" width="26.54296875" style="284" customWidth="1"/>
    <col min="505" max="505" width="42.81640625" style="284" customWidth="1"/>
    <col min="506" max="506" width="19.1796875" style="284" customWidth="1"/>
    <col min="507" max="507" width="21.54296875" style="284" customWidth="1"/>
    <col min="508" max="508" width="40" style="284" customWidth="1"/>
    <col min="509" max="509" width="28.1796875" style="284" customWidth="1"/>
    <col min="510" max="510" width="25.54296875" style="284" customWidth="1"/>
    <col min="511" max="511" width="25.453125" style="284" customWidth="1"/>
    <col min="512" max="512" width="32.1796875" style="284" customWidth="1"/>
    <col min="513" max="513" width="14.81640625" style="284" customWidth="1"/>
    <col min="514" max="694" width="9.1796875" style="284" customWidth="1"/>
    <col min="695" max="695" width="6" style="284" customWidth="1"/>
    <col min="696" max="696" width="11.1796875" style="284" customWidth="1"/>
    <col min="697" max="697" width="37.453125" style="284" customWidth="1"/>
    <col min="698" max="698" width="14.1796875" style="284" customWidth="1"/>
    <col min="699" max="700" width="12" style="284" customWidth="1"/>
    <col min="701" max="701" width="17.81640625" style="284" customWidth="1"/>
    <col min="702" max="702" width="15.54296875" style="284" customWidth="1"/>
    <col min="703" max="708" width="0" style="284" hidden="1" customWidth="1"/>
    <col min="709" max="709" width="11.81640625" style="284" customWidth="1"/>
    <col min="710" max="710" width="31.81640625" style="284" customWidth="1"/>
    <col min="711" max="711" width="12.1796875" style="284" customWidth="1"/>
    <col min="712" max="712" width="12" style="284" customWidth="1"/>
    <col min="713" max="713" width="12.54296875" style="284" customWidth="1"/>
    <col min="714" max="714" width="12" style="284" customWidth="1"/>
    <col min="715" max="715" width="11.1796875" style="284" customWidth="1"/>
    <col min="716" max="717" width="11.54296875" style="284" customWidth="1"/>
    <col min="718" max="718" width="12.54296875" style="284" customWidth="1"/>
    <col min="719" max="719" width="9.54296875" style="284" customWidth="1"/>
    <col min="720" max="720" width="12" style="284" customWidth="1"/>
    <col min="721" max="755" width="9.54296875" style="284"/>
    <col min="756" max="756" width="19.54296875" style="284" customWidth="1"/>
    <col min="757" max="757" width="15.54296875" style="284" customWidth="1"/>
    <col min="758" max="758" width="64.453125" style="284" customWidth="1"/>
    <col min="759" max="759" width="53.54296875" style="284" customWidth="1"/>
    <col min="760" max="760" width="26.54296875" style="284" customWidth="1"/>
    <col min="761" max="761" width="42.81640625" style="284" customWidth="1"/>
    <col min="762" max="762" width="19.1796875" style="284" customWidth="1"/>
    <col min="763" max="763" width="21.54296875" style="284" customWidth="1"/>
    <col min="764" max="764" width="40" style="284" customWidth="1"/>
    <col min="765" max="765" width="28.1796875" style="284" customWidth="1"/>
    <col min="766" max="766" width="25.54296875" style="284" customWidth="1"/>
    <col min="767" max="767" width="25.453125" style="284" customWidth="1"/>
    <col min="768" max="768" width="32.1796875" style="284" customWidth="1"/>
    <col min="769" max="769" width="14.81640625" style="284" customWidth="1"/>
    <col min="770" max="950" width="9.1796875" style="284" customWidth="1"/>
    <col min="951" max="951" width="6" style="284" customWidth="1"/>
    <col min="952" max="952" width="11.1796875" style="284" customWidth="1"/>
    <col min="953" max="953" width="37.453125" style="284" customWidth="1"/>
    <col min="954" max="954" width="14.1796875" style="284" customWidth="1"/>
    <col min="955" max="956" width="12" style="284" customWidth="1"/>
    <col min="957" max="957" width="17.81640625" style="284" customWidth="1"/>
    <col min="958" max="958" width="15.54296875" style="284" customWidth="1"/>
    <col min="959" max="964" width="0" style="284" hidden="1" customWidth="1"/>
    <col min="965" max="965" width="11.81640625" style="284" customWidth="1"/>
    <col min="966" max="966" width="31.81640625" style="284" customWidth="1"/>
    <col min="967" max="967" width="12.1796875" style="284" customWidth="1"/>
    <col min="968" max="968" width="12" style="284" customWidth="1"/>
    <col min="969" max="969" width="12.54296875" style="284" customWidth="1"/>
    <col min="970" max="970" width="12" style="284" customWidth="1"/>
    <col min="971" max="971" width="11.1796875" style="284" customWidth="1"/>
    <col min="972" max="973" width="11.54296875" style="284" customWidth="1"/>
    <col min="974" max="974" width="12.54296875" style="284" customWidth="1"/>
    <col min="975" max="975" width="9.54296875" style="284" customWidth="1"/>
    <col min="976" max="976" width="12" style="284" customWidth="1"/>
    <col min="977" max="1011" width="9.54296875" style="284"/>
    <col min="1012" max="1012" width="19.54296875" style="284" customWidth="1"/>
    <col min="1013" max="1013" width="15.54296875" style="284" customWidth="1"/>
    <col min="1014" max="1014" width="64.453125" style="284" customWidth="1"/>
    <col min="1015" max="1015" width="53.54296875" style="284" customWidth="1"/>
    <col min="1016" max="1016" width="26.54296875" style="284" customWidth="1"/>
    <col min="1017" max="1017" width="42.81640625" style="284" customWidth="1"/>
    <col min="1018" max="1018" width="19.1796875" style="284" customWidth="1"/>
    <col min="1019" max="1019" width="21.54296875" style="284" customWidth="1"/>
    <col min="1020" max="1020" width="40" style="284" customWidth="1"/>
    <col min="1021" max="1021" width="28.1796875" style="284" customWidth="1"/>
    <col min="1022" max="1022" width="25.54296875" style="284" customWidth="1"/>
    <col min="1023" max="1023" width="25.453125" style="284" customWidth="1"/>
    <col min="1024" max="1024" width="32.1796875" style="284" customWidth="1"/>
    <col min="1025" max="1025" width="14.81640625" style="284" customWidth="1"/>
    <col min="1026" max="1206" width="9.1796875" style="284" customWidth="1"/>
    <col min="1207" max="1207" width="6" style="284" customWidth="1"/>
    <col min="1208" max="1208" width="11.1796875" style="284" customWidth="1"/>
    <col min="1209" max="1209" width="37.453125" style="284" customWidth="1"/>
    <col min="1210" max="1210" width="14.1796875" style="284" customWidth="1"/>
    <col min="1211" max="1212" width="12" style="284" customWidth="1"/>
    <col min="1213" max="1213" width="17.81640625" style="284" customWidth="1"/>
    <col min="1214" max="1214" width="15.54296875" style="284" customWidth="1"/>
    <col min="1215" max="1220" width="0" style="284" hidden="1" customWidth="1"/>
    <col min="1221" max="1221" width="11.81640625" style="284" customWidth="1"/>
    <col min="1222" max="1222" width="31.81640625" style="284" customWidth="1"/>
    <col min="1223" max="1223" width="12.1796875" style="284" customWidth="1"/>
    <col min="1224" max="1224" width="12" style="284" customWidth="1"/>
    <col min="1225" max="1225" width="12.54296875" style="284" customWidth="1"/>
    <col min="1226" max="1226" width="12" style="284" customWidth="1"/>
    <col min="1227" max="1227" width="11.1796875" style="284" customWidth="1"/>
    <col min="1228" max="1229" width="11.54296875" style="284" customWidth="1"/>
    <col min="1230" max="1230" width="12.54296875" style="284" customWidth="1"/>
    <col min="1231" max="1231" width="9.54296875" style="284" customWidth="1"/>
    <col min="1232" max="1232" width="12" style="284" customWidth="1"/>
    <col min="1233" max="1267" width="9.54296875" style="284"/>
    <col min="1268" max="1268" width="19.54296875" style="284" customWidth="1"/>
    <col min="1269" max="1269" width="15.54296875" style="284" customWidth="1"/>
    <col min="1270" max="1270" width="64.453125" style="284" customWidth="1"/>
    <col min="1271" max="1271" width="53.54296875" style="284" customWidth="1"/>
    <col min="1272" max="1272" width="26.54296875" style="284" customWidth="1"/>
    <col min="1273" max="1273" width="42.81640625" style="284" customWidth="1"/>
    <col min="1274" max="1274" width="19.1796875" style="284" customWidth="1"/>
    <col min="1275" max="1275" width="21.54296875" style="284" customWidth="1"/>
    <col min="1276" max="1276" width="40" style="284" customWidth="1"/>
    <col min="1277" max="1277" width="28.1796875" style="284" customWidth="1"/>
    <col min="1278" max="1278" width="25.54296875" style="284" customWidth="1"/>
    <col min="1279" max="1279" width="25.453125" style="284" customWidth="1"/>
    <col min="1280" max="1280" width="32.1796875" style="284" customWidth="1"/>
    <col min="1281" max="1281" width="14.81640625" style="284" customWidth="1"/>
    <col min="1282" max="1462" width="9.1796875" style="284" customWidth="1"/>
    <col min="1463" max="1463" width="6" style="284" customWidth="1"/>
    <col min="1464" max="1464" width="11.1796875" style="284" customWidth="1"/>
    <col min="1465" max="1465" width="37.453125" style="284" customWidth="1"/>
    <col min="1466" max="1466" width="14.1796875" style="284" customWidth="1"/>
    <col min="1467" max="1468" width="12" style="284" customWidth="1"/>
    <col min="1469" max="1469" width="17.81640625" style="284" customWidth="1"/>
    <col min="1470" max="1470" width="15.54296875" style="284" customWidth="1"/>
    <col min="1471" max="1476" width="0" style="284" hidden="1" customWidth="1"/>
    <col min="1477" max="1477" width="11.81640625" style="284" customWidth="1"/>
    <col min="1478" max="1478" width="31.81640625" style="284" customWidth="1"/>
    <col min="1479" max="1479" width="12.1796875" style="284" customWidth="1"/>
    <col min="1480" max="1480" width="12" style="284" customWidth="1"/>
    <col min="1481" max="1481" width="12.54296875" style="284" customWidth="1"/>
    <col min="1482" max="1482" width="12" style="284" customWidth="1"/>
    <col min="1483" max="1483" width="11.1796875" style="284" customWidth="1"/>
    <col min="1484" max="1485" width="11.54296875" style="284" customWidth="1"/>
    <col min="1486" max="1486" width="12.54296875" style="284" customWidth="1"/>
    <col min="1487" max="1487" width="9.54296875" style="284" customWidth="1"/>
    <col min="1488" max="1488" width="12" style="284" customWidth="1"/>
    <col min="1489" max="1523" width="9.54296875" style="284"/>
    <col min="1524" max="1524" width="19.54296875" style="284" customWidth="1"/>
    <col min="1525" max="1525" width="15.54296875" style="284" customWidth="1"/>
    <col min="1526" max="1526" width="64.453125" style="284" customWidth="1"/>
    <col min="1527" max="1527" width="53.54296875" style="284" customWidth="1"/>
    <col min="1528" max="1528" width="26.54296875" style="284" customWidth="1"/>
    <col min="1529" max="1529" width="42.81640625" style="284" customWidth="1"/>
    <col min="1530" max="1530" width="19.1796875" style="284" customWidth="1"/>
    <col min="1531" max="1531" width="21.54296875" style="284" customWidth="1"/>
    <col min="1532" max="1532" width="40" style="284" customWidth="1"/>
    <col min="1533" max="1533" width="28.1796875" style="284" customWidth="1"/>
    <col min="1534" max="1534" width="25.54296875" style="284" customWidth="1"/>
    <col min="1535" max="1535" width="25.453125" style="284" customWidth="1"/>
    <col min="1536" max="1536" width="32.1796875" style="284" customWidth="1"/>
    <col min="1537" max="1537" width="14.81640625" style="284" customWidth="1"/>
    <col min="1538" max="1718" width="9.1796875" style="284" customWidth="1"/>
    <col min="1719" max="1719" width="6" style="284" customWidth="1"/>
    <col min="1720" max="1720" width="11.1796875" style="284" customWidth="1"/>
    <col min="1721" max="1721" width="37.453125" style="284" customWidth="1"/>
    <col min="1722" max="1722" width="14.1796875" style="284" customWidth="1"/>
    <col min="1723" max="1724" width="12" style="284" customWidth="1"/>
    <col min="1725" max="1725" width="17.81640625" style="284" customWidth="1"/>
    <col min="1726" max="1726" width="15.54296875" style="284" customWidth="1"/>
    <col min="1727" max="1732" width="0" style="284" hidden="1" customWidth="1"/>
    <col min="1733" max="1733" width="11.81640625" style="284" customWidth="1"/>
    <col min="1734" max="1734" width="31.81640625" style="284" customWidth="1"/>
    <col min="1735" max="1735" width="12.1796875" style="284" customWidth="1"/>
    <col min="1736" max="1736" width="12" style="284" customWidth="1"/>
    <col min="1737" max="1737" width="12.54296875" style="284" customWidth="1"/>
    <col min="1738" max="1738" width="12" style="284" customWidth="1"/>
    <col min="1739" max="1739" width="11.1796875" style="284" customWidth="1"/>
    <col min="1740" max="1741" width="11.54296875" style="284" customWidth="1"/>
    <col min="1742" max="1742" width="12.54296875" style="284" customWidth="1"/>
    <col min="1743" max="1743" width="9.54296875" style="284" customWidth="1"/>
    <col min="1744" max="1744" width="12" style="284" customWidth="1"/>
    <col min="1745" max="1779" width="9.54296875" style="284"/>
    <col min="1780" max="1780" width="19.54296875" style="284" customWidth="1"/>
    <col min="1781" max="1781" width="15.54296875" style="284" customWidth="1"/>
    <col min="1782" max="1782" width="64.453125" style="284" customWidth="1"/>
    <col min="1783" max="1783" width="53.54296875" style="284" customWidth="1"/>
    <col min="1784" max="1784" width="26.54296875" style="284" customWidth="1"/>
    <col min="1785" max="1785" width="42.81640625" style="284" customWidth="1"/>
    <col min="1786" max="1786" width="19.1796875" style="284" customWidth="1"/>
    <col min="1787" max="1787" width="21.54296875" style="284" customWidth="1"/>
    <col min="1788" max="1788" width="40" style="284" customWidth="1"/>
    <col min="1789" max="1789" width="28.1796875" style="284" customWidth="1"/>
    <col min="1790" max="1790" width="25.54296875" style="284" customWidth="1"/>
    <col min="1791" max="1791" width="25.453125" style="284" customWidth="1"/>
    <col min="1792" max="1792" width="32.1796875" style="284" customWidth="1"/>
    <col min="1793" max="1793" width="14.81640625" style="284" customWidth="1"/>
    <col min="1794" max="1974" width="9.1796875" style="284" customWidth="1"/>
    <col min="1975" max="1975" width="6" style="284" customWidth="1"/>
    <col min="1976" max="1976" width="11.1796875" style="284" customWidth="1"/>
    <col min="1977" max="1977" width="37.453125" style="284" customWidth="1"/>
    <col min="1978" max="1978" width="14.1796875" style="284" customWidth="1"/>
    <col min="1979" max="1980" width="12" style="284" customWidth="1"/>
    <col min="1981" max="1981" width="17.81640625" style="284" customWidth="1"/>
    <col min="1982" max="1982" width="15.54296875" style="284" customWidth="1"/>
    <col min="1983" max="1988" width="0" style="284" hidden="1" customWidth="1"/>
    <col min="1989" max="1989" width="11.81640625" style="284" customWidth="1"/>
    <col min="1990" max="1990" width="31.81640625" style="284" customWidth="1"/>
    <col min="1991" max="1991" width="12.1796875" style="284" customWidth="1"/>
    <col min="1992" max="1992" width="12" style="284" customWidth="1"/>
    <col min="1993" max="1993" width="12.54296875" style="284" customWidth="1"/>
    <col min="1994" max="1994" width="12" style="284" customWidth="1"/>
    <col min="1995" max="1995" width="11.1796875" style="284" customWidth="1"/>
    <col min="1996" max="1997" width="11.54296875" style="284" customWidth="1"/>
    <col min="1998" max="1998" width="12.54296875" style="284" customWidth="1"/>
    <col min="1999" max="1999" width="9.54296875" style="284" customWidth="1"/>
    <col min="2000" max="2000" width="12" style="284" customWidth="1"/>
    <col min="2001" max="2035" width="9.54296875" style="284"/>
    <col min="2036" max="2036" width="19.54296875" style="284" customWidth="1"/>
    <col min="2037" max="2037" width="15.54296875" style="284" customWidth="1"/>
    <col min="2038" max="2038" width="64.453125" style="284" customWidth="1"/>
    <col min="2039" max="2039" width="53.54296875" style="284" customWidth="1"/>
    <col min="2040" max="2040" width="26.54296875" style="284" customWidth="1"/>
    <col min="2041" max="2041" width="42.81640625" style="284" customWidth="1"/>
    <col min="2042" max="2042" width="19.1796875" style="284" customWidth="1"/>
    <col min="2043" max="2043" width="21.54296875" style="284" customWidth="1"/>
    <col min="2044" max="2044" width="40" style="284" customWidth="1"/>
    <col min="2045" max="2045" width="28.1796875" style="284" customWidth="1"/>
    <col min="2046" max="2046" width="25.54296875" style="284" customWidth="1"/>
    <col min="2047" max="2047" width="25.453125" style="284" customWidth="1"/>
    <col min="2048" max="2048" width="32.1796875" style="284" customWidth="1"/>
    <col min="2049" max="2049" width="14.81640625" style="284" customWidth="1"/>
    <col min="2050" max="2230" width="9.1796875" style="284" customWidth="1"/>
    <col min="2231" max="2231" width="6" style="284" customWidth="1"/>
    <col min="2232" max="2232" width="11.1796875" style="284" customWidth="1"/>
    <col min="2233" max="2233" width="37.453125" style="284" customWidth="1"/>
    <col min="2234" max="2234" width="14.1796875" style="284" customWidth="1"/>
    <col min="2235" max="2236" width="12" style="284" customWidth="1"/>
    <col min="2237" max="2237" width="17.81640625" style="284" customWidth="1"/>
    <col min="2238" max="2238" width="15.54296875" style="284" customWidth="1"/>
    <col min="2239" max="2244" width="0" style="284" hidden="1" customWidth="1"/>
    <col min="2245" max="2245" width="11.81640625" style="284" customWidth="1"/>
    <col min="2246" max="2246" width="31.81640625" style="284" customWidth="1"/>
    <col min="2247" max="2247" width="12.1796875" style="284" customWidth="1"/>
    <col min="2248" max="2248" width="12" style="284" customWidth="1"/>
    <col min="2249" max="2249" width="12.54296875" style="284" customWidth="1"/>
    <col min="2250" max="2250" width="12" style="284" customWidth="1"/>
    <col min="2251" max="2251" width="11.1796875" style="284" customWidth="1"/>
    <col min="2252" max="2253" width="11.54296875" style="284" customWidth="1"/>
    <col min="2254" max="2254" width="12.54296875" style="284" customWidth="1"/>
    <col min="2255" max="2255" width="9.54296875" style="284" customWidth="1"/>
    <col min="2256" max="2256" width="12" style="284" customWidth="1"/>
    <col min="2257" max="2291" width="9.54296875" style="284"/>
    <col min="2292" max="2292" width="19.54296875" style="284" customWidth="1"/>
    <col min="2293" max="2293" width="15.54296875" style="284" customWidth="1"/>
    <col min="2294" max="2294" width="64.453125" style="284" customWidth="1"/>
    <col min="2295" max="2295" width="53.54296875" style="284" customWidth="1"/>
    <col min="2296" max="2296" width="26.54296875" style="284" customWidth="1"/>
    <col min="2297" max="2297" width="42.81640625" style="284" customWidth="1"/>
    <col min="2298" max="2298" width="19.1796875" style="284" customWidth="1"/>
    <col min="2299" max="2299" width="21.54296875" style="284" customWidth="1"/>
    <col min="2300" max="2300" width="40" style="284" customWidth="1"/>
    <col min="2301" max="2301" width="28.1796875" style="284" customWidth="1"/>
    <col min="2302" max="2302" width="25.54296875" style="284" customWidth="1"/>
    <col min="2303" max="2303" width="25.453125" style="284" customWidth="1"/>
    <col min="2304" max="2304" width="32.1796875" style="284" customWidth="1"/>
    <col min="2305" max="2305" width="14.81640625" style="284" customWidth="1"/>
    <col min="2306" max="2486" width="9.1796875" style="284" customWidth="1"/>
    <col min="2487" max="2487" width="6" style="284" customWidth="1"/>
    <col min="2488" max="2488" width="11.1796875" style="284" customWidth="1"/>
    <col min="2489" max="2489" width="37.453125" style="284" customWidth="1"/>
    <col min="2490" max="2490" width="14.1796875" style="284" customWidth="1"/>
    <col min="2491" max="2492" width="12" style="284" customWidth="1"/>
    <col min="2493" max="2493" width="17.81640625" style="284" customWidth="1"/>
    <col min="2494" max="2494" width="15.54296875" style="284" customWidth="1"/>
    <col min="2495" max="2500" width="0" style="284" hidden="1" customWidth="1"/>
    <col min="2501" max="2501" width="11.81640625" style="284" customWidth="1"/>
    <col min="2502" max="2502" width="31.81640625" style="284" customWidth="1"/>
    <col min="2503" max="2503" width="12.1796875" style="284" customWidth="1"/>
    <col min="2504" max="2504" width="12" style="284" customWidth="1"/>
    <col min="2505" max="2505" width="12.54296875" style="284" customWidth="1"/>
    <col min="2506" max="2506" width="12" style="284" customWidth="1"/>
    <col min="2507" max="2507" width="11.1796875" style="284" customWidth="1"/>
    <col min="2508" max="2509" width="11.54296875" style="284" customWidth="1"/>
    <col min="2510" max="2510" width="12.54296875" style="284" customWidth="1"/>
    <col min="2511" max="2511" width="9.54296875" style="284" customWidth="1"/>
    <col min="2512" max="2512" width="12" style="284" customWidth="1"/>
    <col min="2513" max="2547" width="9.54296875" style="284"/>
    <col min="2548" max="2548" width="19.54296875" style="284" customWidth="1"/>
    <col min="2549" max="2549" width="15.54296875" style="284" customWidth="1"/>
    <col min="2550" max="2550" width="64.453125" style="284" customWidth="1"/>
    <col min="2551" max="2551" width="53.54296875" style="284" customWidth="1"/>
    <col min="2552" max="2552" width="26.54296875" style="284" customWidth="1"/>
    <col min="2553" max="2553" width="42.81640625" style="284" customWidth="1"/>
    <col min="2554" max="2554" width="19.1796875" style="284" customWidth="1"/>
    <col min="2555" max="2555" width="21.54296875" style="284" customWidth="1"/>
    <col min="2556" max="2556" width="40" style="284" customWidth="1"/>
    <col min="2557" max="2557" width="28.1796875" style="284" customWidth="1"/>
    <col min="2558" max="2558" width="25.54296875" style="284" customWidth="1"/>
    <col min="2559" max="2559" width="25.453125" style="284" customWidth="1"/>
    <col min="2560" max="2560" width="32.1796875" style="284" customWidth="1"/>
    <col min="2561" max="2561" width="14.81640625" style="284" customWidth="1"/>
    <col min="2562" max="2742" width="9.1796875" style="284" customWidth="1"/>
    <col min="2743" max="2743" width="6" style="284" customWidth="1"/>
    <col min="2744" max="2744" width="11.1796875" style="284" customWidth="1"/>
    <col min="2745" max="2745" width="37.453125" style="284" customWidth="1"/>
    <col min="2746" max="2746" width="14.1796875" style="284" customWidth="1"/>
    <col min="2747" max="2748" width="12" style="284" customWidth="1"/>
    <col min="2749" max="2749" width="17.81640625" style="284" customWidth="1"/>
    <col min="2750" max="2750" width="15.54296875" style="284" customWidth="1"/>
    <col min="2751" max="2756" width="0" style="284" hidden="1" customWidth="1"/>
    <col min="2757" max="2757" width="11.81640625" style="284" customWidth="1"/>
    <col min="2758" max="2758" width="31.81640625" style="284" customWidth="1"/>
    <col min="2759" max="2759" width="12.1796875" style="284" customWidth="1"/>
    <col min="2760" max="2760" width="12" style="284" customWidth="1"/>
    <col min="2761" max="2761" width="12.54296875" style="284" customWidth="1"/>
    <col min="2762" max="2762" width="12" style="284" customWidth="1"/>
    <col min="2763" max="2763" width="11.1796875" style="284" customWidth="1"/>
    <col min="2764" max="2765" width="11.54296875" style="284" customWidth="1"/>
    <col min="2766" max="2766" width="12.54296875" style="284" customWidth="1"/>
    <col min="2767" max="2767" width="9.54296875" style="284" customWidth="1"/>
    <col min="2768" max="2768" width="12" style="284" customWidth="1"/>
    <col min="2769" max="2803" width="9.54296875" style="284"/>
    <col min="2804" max="2804" width="19.54296875" style="284" customWidth="1"/>
    <col min="2805" max="2805" width="15.54296875" style="284" customWidth="1"/>
    <col min="2806" max="2806" width="64.453125" style="284" customWidth="1"/>
    <col min="2807" max="2807" width="53.54296875" style="284" customWidth="1"/>
    <col min="2808" max="2808" width="26.54296875" style="284" customWidth="1"/>
    <col min="2809" max="2809" width="42.81640625" style="284" customWidth="1"/>
    <col min="2810" max="2810" width="19.1796875" style="284" customWidth="1"/>
    <col min="2811" max="2811" width="21.54296875" style="284" customWidth="1"/>
    <col min="2812" max="2812" width="40" style="284" customWidth="1"/>
    <col min="2813" max="2813" width="28.1796875" style="284" customWidth="1"/>
    <col min="2814" max="2814" width="25.54296875" style="284" customWidth="1"/>
    <col min="2815" max="2815" width="25.453125" style="284" customWidth="1"/>
    <col min="2816" max="2816" width="32.1796875" style="284" customWidth="1"/>
    <col min="2817" max="2817" width="14.81640625" style="284" customWidth="1"/>
    <col min="2818" max="2998" width="9.1796875" style="284" customWidth="1"/>
    <col min="2999" max="2999" width="6" style="284" customWidth="1"/>
    <col min="3000" max="3000" width="11.1796875" style="284" customWidth="1"/>
    <col min="3001" max="3001" width="37.453125" style="284" customWidth="1"/>
    <col min="3002" max="3002" width="14.1796875" style="284" customWidth="1"/>
    <col min="3003" max="3004" width="12" style="284" customWidth="1"/>
    <col min="3005" max="3005" width="17.81640625" style="284" customWidth="1"/>
    <col min="3006" max="3006" width="15.54296875" style="284" customWidth="1"/>
    <col min="3007" max="3012" width="0" style="284" hidden="1" customWidth="1"/>
    <col min="3013" max="3013" width="11.81640625" style="284" customWidth="1"/>
    <col min="3014" max="3014" width="31.81640625" style="284" customWidth="1"/>
    <col min="3015" max="3015" width="12.1796875" style="284" customWidth="1"/>
    <col min="3016" max="3016" width="12" style="284" customWidth="1"/>
    <col min="3017" max="3017" width="12.54296875" style="284" customWidth="1"/>
    <col min="3018" max="3018" width="12" style="284" customWidth="1"/>
    <col min="3019" max="3019" width="11.1796875" style="284" customWidth="1"/>
    <col min="3020" max="3021" width="11.54296875" style="284" customWidth="1"/>
    <col min="3022" max="3022" width="12.54296875" style="284" customWidth="1"/>
    <col min="3023" max="3023" width="9.54296875" style="284" customWidth="1"/>
    <col min="3024" max="3024" width="12" style="284" customWidth="1"/>
    <col min="3025" max="3059" width="9.54296875" style="284"/>
    <col min="3060" max="3060" width="19.54296875" style="284" customWidth="1"/>
    <col min="3061" max="3061" width="15.54296875" style="284" customWidth="1"/>
    <col min="3062" max="3062" width="64.453125" style="284" customWidth="1"/>
    <col min="3063" max="3063" width="53.54296875" style="284" customWidth="1"/>
    <col min="3064" max="3064" width="26.54296875" style="284" customWidth="1"/>
    <col min="3065" max="3065" width="42.81640625" style="284" customWidth="1"/>
    <col min="3066" max="3066" width="19.1796875" style="284" customWidth="1"/>
    <col min="3067" max="3067" width="21.54296875" style="284" customWidth="1"/>
    <col min="3068" max="3068" width="40" style="284" customWidth="1"/>
    <col min="3069" max="3069" width="28.1796875" style="284" customWidth="1"/>
    <col min="3070" max="3070" width="25.54296875" style="284" customWidth="1"/>
    <col min="3071" max="3071" width="25.453125" style="284" customWidth="1"/>
    <col min="3072" max="3072" width="32.1796875" style="284" customWidth="1"/>
    <col min="3073" max="3073" width="14.81640625" style="284" customWidth="1"/>
    <col min="3074" max="3254" width="9.1796875" style="284" customWidth="1"/>
    <col min="3255" max="3255" width="6" style="284" customWidth="1"/>
    <col min="3256" max="3256" width="11.1796875" style="284" customWidth="1"/>
    <col min="3257" max="3257" width="37.453125" style="284" customWidth="1"/>
    <col min="3258" max="3258" width="14.1796875" style="284" customWidth="1"/>
    <col min="3259" max="3260" width="12" style="284" customWidth="1"/>
    <col min="3261" max="3261" width="17.81640625" style="284" customWidth="1"/>
    <col min="3262" max="3262" width="15.54296875" style="284" customWidth="1"/>
    <col min="3263" max="3268" width="0" style="284" hidden="1" customWidth="1"/>
    <col min="3269" max="3269" width="11.81640625" style="284" customWidth="1"/>
    <col min="3270" max="3270" width="31.81640625" style="284" customWidth="1"/>
    <col min="3271" max="3271" width="12.1796875" style="284" customWidth="1"/>
    <col min="3272" max="3272" width="12" style="284" customWidth="1"/>
    <col min="3273" max="3273" width="12.54296875" style="284" customWidth="1"/>
    <col min="3274" max="3274" width="12" style="284" customWidth="1"/>
    <col min="3275" max="3275" width="11.1796875" style="284" customWidth="1"/>
    <col min="3276" max="3277" width="11.54296875" style="284" customWidth="1"/>
    <col min="3278" max="3278" width="12.54296875" style="284" customWidth="1"/>
    <col min="3279" max="3279" width="9.54296875" style="284" customWidth="1"/>
    <col min="3280" max="3280" width="12" style="284" customWidth="1"/>
    <col min="3281" max="3315" width="9.54296875" style="284"/>
    <col min="3316" max="3316" width="19.54296875" style="284" customWidth="1"/>
    <col min="3317" max="3317" width="15.54296875" style="284" customWidth="1"/>
    <col min="3318" max="3318" width="64.453125" style="284" customWidth="1"/>
    <col min="3319" max="3319" width="53.54296875" style="284" customWidth="1"/>
    <col min="3320" max="3320" width="26.54296875" style="284" customWidth="1"/>
    <col min="3321" max="3321" width="42.81640625" style="284" customWidth="1"/>
    <col min="3322" max="3322" width="19.1796875" style="284" customWidth="1"/>
    <col min="3323" max="3323" width="21.54296875" style="284" customWidth="1"/>
    <col min="3324" max="3324" width="40" style="284" customWidth="1"/>
    <col min="3325" max="3325" width="28.1796875" style="284" customWidth="1"/>
    <col min="3326" max="3326" width="25.54296875" style="284" customWidth="1"/>
    <col min="3327" max="3327" width="25.453125" style="284" customWidth="1"/>
    <col min="3328" max="3328" width="32.1796875" style="284" customWidth="1"/>
    <col min="3329" max="3329" width="14.81640625" style="284" customWidth="1"/>
    <col min="3330" max="3510" width="9.1796875" style="284" customWidth="1"/>
    <col min="3511" max="3511" width="6" style="284" customWidth="1"/>
    <col min="3512" max="3512" width="11.1796875" style="284" customWidth="1"/>
    <col min="3513" max="3513" width="37.453125" style="284" customWidth="1"/>
    <col min="3514" max="3514" width="14.1796875" style="284" customWidth="1"/>
    <col min="3515" max="3516" width="12" style="284" customWidth="1"/>
    <col min="3517" max="3517" width="17.81640625" style="284" customWidth="1"/>
    <col min="3518" max="3518" width="15.54296875" style="284" customWidth="1"/>
    <col min="3519" max="3524" width="0" style="284" hidden="1" customWidth="1"/>
    <col min="3525" max="3525" width="11.81640625" style="284" customWidth="1"/>
    <col min="3526" max="3526" width="31.81640625" style="284" customWidth="1"/>
    <col min="3527" max="3527" width="12.1796875" style="284" customWidth="1"/>
    <col min="3528" max="3528" width="12" style="284" customWidth="1"/>
    <col min="3529" max="3529" width="12.54296875" style="284" customWidth="1"/>
    <col min="3530" max="3530" width="12" style="284" customWidth="1"/>
    <col min="3531" max="3531" width="11.1796875" style="284" customWidth="1"/>
    <col min="3532" max="3533" width="11.54296875" style="284" customWidth="1"/>
    <col min="3534" max="3534" width="12.54296875" style="284" customWidth="1"/>
    <col min="3535" max="3535" width="9.54296875" style="284" customWidth="1"/>
    <col min="3536" max="3536" width="12" style="284" customWidth="1"/>
    <col min="3537" max="3571" width="9.54296875" style="284"/>
    <col min="3572" max="3572" width="19.54296875" style="284" customWidth="1"/>
    <col min="3573" max="3573" width="15.54296875" style="284" customWidth="1"/>
    <col min="3574" max="3574" width="64.453125" style="284" customWidth="1"/>
    <col min="3575" max="3575" width="53.54296875" style="284" customWidth="1"/>
    <col min="3576" max="3576" width="26.54296875" style="284" customWidth="1"/>
    <col min="3577" max="3577" width="42.81640625" style="284" customWidth="1"/>
    <col min="3578" max="3578" width="19.1796875" style="284" customWidth="1"/>
    <col min="3579" max="3579" width="21.54296875" style="284" customWidth="1"/>
    <col min="3580" max="3580" width="40" style="284" customWidth="1"/>
    <col min="3581" max="3581" width="28.1796875" style="284" customWidth="1"/>
    <col min="3582" max="3582" width="25.54296875" style="284" customWidth="1"/>
    <col min="3583" max="3583" width="25.453125" style="284" customWidth="1"/>
    <col min="3584" max="3584" width="32.1796875" style="284" customWidth="1"/>
    <col min="3585" max="3585" width="14.81640625" style="284" customWidth="1"/>
    <col min="3586" max="3766" width="9.1796875" style="284" customWidth="1"/>
    <col min="3767" max="3767" width="6" style="284" customWidth="1"/>
    <col min="3768" max="3768" width="11.1796875" style="284" customWidth="1"/>
    <col min="3769" max="3769" width="37.453125" style="284" customWidth="1"/>
    <col min="3770" max="3770" width="14.1796875" style="284" customWidth="1"/>
    <col min="3771" max="3772" width="12" style="284" customWidth="1"/>
    <col min="3773" max="3773" width="17.81640625" style="284" customWidth="1"/>
    <col min="3774" max="3774" width="15.54296875" style="284" customWidth="1"/>
    <col min="3775" max="3780" width="0" style="284" hidden="1" customWidth="1"/>
    <col min="3781" max="3781" width="11.81640625" style="284" customWidth="1"/>
    <col min="3782" max="3782" width="31.81640625" style="284" customWidth="1"/>
    <col min="3783" max="3783" width="12.1796875" style="284" customWidth="1"/>
    <col min="3784" max="3784" width="12" style="284" customWidth="1"/>
    <col min="3785" max="3785" width="12.54296875" style="284" customWidth="1"/>
    <col min="3786" max="3786" width="12" style="284" customWidth="1"/>
    <col min="3787" max="3787" width="11.1796875" style="284" customWidth="1"/>
    <col min="3788" max="3789" width="11.54296875" style="284" customWidth="1"/>
    <col min="3790" max="3790" width="12.54296875" style="284" customWidth="1"/>
    <col min="3791" max="3791" width="9.54296875" style="284" customWidth="1"/>
    <col min="3792" max="3792" width="12" style="284" customWidth="1"/>
    <col min="3793" max="3827" width="9.54296875" style="284"/>
    <col min="3828" max="3828" width="19.54296875" style="284" customWidth="1"/>
    <col min="3829" max="3829" width="15.54296875" style="284" customWidth="1"/>
    <col min="3830" max="3830" width="64.453125" style="284" customWidth="1"/>
    <col min="3831" max="3831" width="53.54296875" style="284" customWidth="1"/>
    <col min="3832" max="3832" width="26.54296875" style="284" customWidth="1"/>
    <col min="3833" max="3833" width="42.81640625" style="284" customWidth="1"/>
    <col min="3834" max="3834" width="19.1796875" style="284" customWidth="1"/>
    <col min="3835" max="3835" width="21.54296875" style="284" customWidth="1"/>
    <col min="3836" max="3836" width="40" style="284" customWidth="1"/>
    <col min="3837" max="3837" width="28.1796875" style="284" customWidth="1"/>
    <col min="3838" max="3838" width="25.54296875" style="284" customWidth="1"/>
    <col min="3839" max="3839" width="25.453125" style="284" customWidth="1"/>
    <col min="3840" max="3840" width="32.1796875" style="284" customWidth="1"/>
    <col min="3841" max="3841" width="14.81640625" style="284" customWidth="1"/>
    <col min="3842" max="4022" width="9.1796875" style="284" customWidth="1"/>
    <col min="4023" max="4023" width="6" style="284" customWidth="1"/>
    <col min="4024" max="4024" width="11.1796875" style="284" customWidth="1"/>
    <col min="4025" max="4025" width="37.453125" style="284" customWidth="1"/>
    <col min="4026" max="4026" width="14.1796875" style="284" customWidth="1"/>
    <col min="4027" max="4028" width="12" style="284" customWidth="1"/>
    <col min="4029" max="4029" width="17.81640625" style="284" customWidth="1"/>
    <col min="4030" max="4030" width="15.54296875" style="284" customWidth="1"/>
    <col min="4031" max="4036" width="0" style="284" hidden="1" customWidth="1"/>
    <col min="4037" max="4037" width="11.81640625" style="284" customWidth="1"/>
    <col min="4038" max="4038" width="31.81640625" style="284" customWidth="1"/>
    <col min="4039" max="4039" width="12.1796875" style="284" customWidth="1"/>
    <col min="4040" max="4040" width="12" style="284" customWidth="1"/>
    <col min="4041" max="4041" width="12.54296875" style="284" customWidth="1"/>
    <col min="4042" max="4042" width="12" style="284" customWidth="1"/>
    <col min="4043" max="4043" width="11.1796875" style="284" customWidth="1"/>
    <col min="4044" max="4045" width="11.54296875" style="284" customWidth="1"/>
    <col min="4046" max="4046" width="12.54296875" style="284" customWidth="1"/>
    <col min="4047" max="4047" width="9.54296875" style="284" customWidth="1"/>
    <col min="4048" max="4048" width="12" style="284" customWidth="1"/>
    <col min="4049" max="4083" width="9.54296875" style="284"/>
    <col min="4084" max="4084" width="19.54296875" style="284" customWidth="1"/>
    <col min="4085" max="4085" width="15.54296875" style="284" customWidth="1"/>
    <col min="4086" max="4086" width="64.453125" style="284" customWidth="1"/>
    <col min="4087" max="4087" width="53.54296875" style="284" customWidth="1"/>
    <col min="4088" max="4088" width="26.54296875" style="284" customWidth="1"/>
    <col min="4089" max="4089" width="42.81640625" style="284" customWidth="1"/>
    <col min="4090" max="4090" width="19.1796875" style="284" customWidth="1"/>
    <col min="4091" max="4091" width="21.54296875" style="284" customWidth="1"/>
    <col min="4092" max="4092" width="40" style="284" customWidth="1"/>
    <col min="4093" max="4093" width="28.1796875" style="284" customWidth="1"/>
    <col min="4094" max="4094" width="25.54296875" style="284" customWidth="1"/>
    <col min="4095" max="4095" width="25.453125" style="284" customWidth="1"/>
    <col min="4096" max="4096" width="32.1796875" style="284" customWidth="1"/>
    <col min="4097" max="4097" width="14.81640625" style="284" customWidth="1"/>
    <col min="4098" max="4278" width="9.1796875" style="284" customWidth="1"/>
    <col min="4279" max="4279" width="6" style="284" customWidth="1"/>
    <col min="4280" max="4280" width="11.1796875" style="284" customWidth="1"/>
    <col min="4281" max="4281" width="37.453125" style="284" customWidth="1"/>
    <col min="4282" max="4282" width="14.1796875" style="284" customWidth="1"/>
    <col min="4283" max="4284" width="12" style="284" customWidth="1"/>
    <col min="4285" max="4285" width="17.81640625" style="284" customWidth="1"/>
    <col min="4286" max="4286" width="15.54296875" style="284" customWidth="1"/>
    <col min="4287" max="4292" width="0" style="284" hidden="1" customWidth="1"/>
    <col min="4293" max="4293" width="11.81640625" style="284" customWidth="1"/>
    <col min="4294" max="4294" width="31.81640625" style="284" customWidth="1"/>
    <col min="4295" max="4295" width="12.1796875" style="284" customWidth="1"/>
    <col min="4296" max="4296" width="12" style="284" customWidth="1"/>
    <col min="4297" max="4297" width="12.54296875" style="284" customWidth="1"/>
    <col min="4298" max="4298" width="12" style="284" customWidth="1"/>
    <col min="4299" max="4299" width="11.1796875" style="284" customWidth="1"/>
    <col min="4300" max="4301" width="11.54296875" style="284" customWidth="1"/>
    <col min="4302" max="4302" width="12.54296875" style="284" customWidth="1"/>
    <col min="4303" max="4303" width="9.54296875" style="284" customWidth="1"/>
    <col min="4304" max="4304" width="12" style="284" customWidth="1"/>
    <col min="4305" max="4339" width="9.54296875" style="284"/>
    <col min="4340" max="4340" width="19.54296875" style="284" customWidth="1"/>
    <col min="4341" max="4341" width="15.54296875" style="284" customWidth="1"/>
    <col min="4342" max="4342" width="64.453125" style="284" customWidth="1"/>
    <col min="4343" max="4343" width="53.54296875" style="284" customWidth="1"/>
    <col min="4344" max="4344" width="26.54296875" style="284" customWidth="1"/>
    <col min="4345" max="4345" width="42.81640625" style="284" customWidth="1"/>
    <col min="4346" max="4346" width="19.1796875" style="284" customWidth="1"/>
    <col min="4347" max="4347" width="21.54296875" style="284" customWidth="1"/>
    <col min="4348" max="4348" width="40" style="284" customWidth="1"/>
    <col min="4349" max="4349" width="28.1796875" style="284" customWidth="1"/>
    <col min="4350" max="4350" width="25.54296875" style="284" customWidth="1"/>
    <col min="4351" max="4351" width="25.453125" style="284" customWidth="1"/>
    <col min="4352" max="4352" width="32.1796875" style="284" customWidth="1"/>
    <col min="4353" max="4353" width="14.81640625" style="284" customWidth="1"/>
    <col min="4354" max="4534" width="9.1796875" style="284" customWidth="1"/>
    <col min="4535" max="4535" width="6" style="284" customWidth="1"/>
    <col min="4536" max="4536" width="11.1796875" style="284" customWidth="1"/>
    <col min="4537" max="4537" width="37.453125" style="284" customWidth="1"/>
    <col min="4538" max="4538" width="14.1796875" style="284" customWidth="1"/>
    <col min="4539" max="4540" width="12" style="284" customWidth="1"/>
    <col min="4541" max="4541" width="17.81640625" style="284" customWidth="1"/>
    <col min="4542" max="4542" width="15.54296875" style="284" customWidth="1"/>
    <col min="4543" max="4548" width="0" style="284" hidden="1" customWidth="1"/>
    <col min="4549" max="4549" width="11.81640625" style="284" customWidth="1"/>
    <col min="4550" max="4550" width="31.81640625" style="284" customWidth="1"/>
    <col min="4551" max="4551" width="12.1796875" style="284" customWidth="1"/>
    <col min="4552" max="4552" width="12" style="284" customWidth="1"/>
    <col min="4553" max="4553" width="12.54296875" style="284" customWidth="1"/>
    <col min="4554" max="4554" width="12" style="284" customWidth="1"/>
    <col min="4555" max="4555" width="11.1796875" style="284" customWidth="1"/>
    <col min="4556" max="4557" width="11.54296875" style="284" customWidth="1"/>
    <col min="4558" max="4558" width="12.54296875" style="284" customWidth="1"/>
    <col min="4559" max="4559" width="9.54296875" style="284" customWidth="1"/>
    <col min="4560" max="4560" width="12" style="284" customWidth="1"/>
    <col min="4561" max="4595" width="9.54296875" style="284"/>
    <col min="4596" max="4596" width="19.54296875" style="284" customWidth="1"/>
    <col min="4597" max="4597" width="15.54296875" style="284" customWidth="1"/>
    <col min="4598" max="4598" width="64.453125" style="284" customWidth="1"/>
    <col min="4599" max="4599" width="53.54296875" style="284" customWidth="1"/>
    <col min="4600" max="4600" width="26.54296875" style="284" customWidth="1"/>
    <col min="4601" max="4601" width="42.81640625" style="284" customWidth="1"/>
    <col min="4602" max="4602" width="19.1796875" style="284" customWidth="1"/>
    <col min="4603" max="4603" width="21.54296875" style="284" customWidth="1"/>
    <col min="4604" max="4604" width="40" style="284" customWidth="1"/>
    <col min="4605" max="4605" width="28.1796875" style="284" customWidth="1"/>
    <col min="4606" max="4606" width="25.54296875" style="284" customWidth="1"/>
    <col min="4607" max="4607" width="25.453125" style="284" customWidth="1"/>
    <col min="4608" max="4608" width="32.1796875" style="284" customWidth="1"/>
    <col min="4609" max="4609" width="14.81640625" style="284" customWidth="1"/>
    <col min="4610" max="4790" width="9.1796875" style="284" customWidth="1"/>
    <col min="4791" max="4791" width="6" style="284" customWidth="1"/>
    <col min="4792" max="4792" width="11.1796875" style="284" customWidth="1"/>
    <col min="4793" max="4793" width="37.453125" style="284" customWidth="1"/>
    <col min="4794" max="4794" width="14.1796875" style="284" customWidth="1"/>
    <col min="4795" max="4796" width="12" style="284" customWidth="1"/>
    <col min="4797" max="4797" width="17.81640625" style="284" customWidth="1"/>
    <col min="4798" max="4798" width="15.54296875" style="284" customWidth="1"/>
    <col min="4799" max="4804" width="0" style="284" hidden="1" customWidth="1"/>
    <col min="4805" max="4805" width="11.81640625" style="284" customWidth="1"/>
    <col min="4806" max="4806" width="31.81640625" style="284" customWidth="1"/>
    <col min="4807" max="4807" width="12.1796875" style="284" customWidth="1"/>
    <col min="4808" max="4808" width="12" style="284" customWidth="1"/>
    <col min="4809" max="4809" width="12.54296875" style="284" customWidth="1"/>
    <col min="4810" max="4810" width="12" style="284" customWidth="1"/>
    <col min="4811" max="4811" width="11.1796875" style="284" customWidth="1"/>
    <col min="4812" max="4813" width="11.54296875" style="284" customWidth="1"/>
    <col min="4814" max="4814" width="12.54296875" style="284" customWidth="1"/>
    <col min="4815" max="4815" width="9.54296875" style="284" customWidth="1"/>
    <col min="4816" max="4816" width="12" style="284" customWidth="1"/>
    <col min="4817" max="4851" width="9.54296875" style="284"/>
    <col min="4852" max="4852" width="19.54296875" style="284" customWidth="1"/>
    <col min="4853" max="4853" width="15.54296875" style="284" customWidth="1"/>
    <col min="4854" max="4854" width="64.453125" style="284" customWidth="1"/>
    <col min="4855" max="4855" width="53.54296875" style="284" customWidth="1"/>
    <col min="4856" max="4856" width="26.54296875" style="284" customWidth="1"/>
    <col min="4857" max="4857" width="42.81640625" style="284" customWidth="1"/>
    <col min="4858" max="4858" width="19.1796875" style="284" customWidth="1"/>
    <col min="4859" max="4859" width="21.54296875" style="284" customWidth="1"/>
    <col min="4860" max="4860" width="40" style="284" customWidth="1"/>
    <col min="4861" max="4861" width="28.1796875" style="284" customWidth="1"/>
    <col min="4862" max="4862" width="25.54296875" style="284" customWidth="1"/>
    <col min="4863" max="4863" width="25.453125" style="284" customWidth="1"/>
    <col min="4864" max="4864" width="32.1796875" style="284" customWidth="1"/>
    <col min="4865" max="4865" width="14.81640625" style="284" customWidth="1"/>
    <col min="4866" max="5046" width="9.1796875" style="284" customWidth="1"/>
    <col min="5047" max="5047" width="6" style="284" customWidth="1"/>
    <col min="5048" max="5048" width="11.1796875" style="284" customWidth="1"/>
    <col min="5049" max="5049" width="37.453125" style="284" customWidth="1"/>
    <col min="5050" max="5050" width="14.1796875" style="284" customWidth="1"/>
    <col min="5051" max="5052" width="12" style="284" customWidth="1"/>
    <col min="5053" max="5053" width="17.81640625" style="284" customWidth="1"/>
    <col min="5054" max="5054" width="15.54296875" style="284" customWidth="1"/>
    <col min="5055" max="5060" width="0" style="284" hidden="1" customWidth="1"/>
    <col min="5061" max="5061" width="11.81640625" style="284" customWidth="1"/>
    <col min="5062" max="5062" width="31.81640625" style="284" customWidth="1"/>
    <col min="5063" max="5063" width="12.1796875" style="284" customWidth="1"/>
    <col min="5064" max="5064" width="12" style="284" customWidth="1"/>
    <col min="5065" max="5065" width="12.54296875" style="284" customWidth="1"/>
    <col min="5066" max="5066" width="12" style="284" customWidth="1"/>
    <col min="5067" max="5067" width="11.1796875" style="284" customWidth="1"/>
    <col min="5068" max="5069" width="11.54296875" style="284" customWidth="1"/>
    <col min="5070" max="5070" width="12.54296875" style="284" customWidth="1"/>
    <col min="5071" max="5071" width="9.54296875" style="284" customWidth="1"/>
    <col min="5072" max="5072" width="12" style="284" customWidth="1"/>
    <col min="5073" max="5107" width="9.54296875" style="284"/>
    <col min="5108" max="5108" width="19.54296875" style="284" customWidth="1"/>
    <col min="5109" max="5109" width="15.54296875" style="284" customWidth="1"/>
    <col min="5110" max="5110" width="64.453125" style="284" customWidth="1"/>
    <col min="5111" max="5111" width="53.54296875" style="284" customWidth="1"/>
    <col min="5112" max="5112" width="26.54296875" style="284" customWidth="1"/>
    <col min="5113" max="5113" width="42.81640625" style="284" customWidth="1"/>
    <col min="5114" max="5114" width="19.1796875" style="284" customWidth="1"/>
    <col min="5115" max="5115" width="21.54296875" style="284" customWidth="1"/>
    <col min="5116" max="5116" width="40" style="284" customWidth="1"/>
    <col min="5117" max="5117" width="28.1796875" style="284" customWidth="1"/>
    <col min="5118" max="5118" width="25.54296875" style="284" customWidth="1"/>
    <col min="5119" max="5119" width="25.453125" style="284" customWidth="1"/>
    <col min="5120" max="5120" width="32.1796875" style="284" customWidth="1"/>
    <col min="5121" max="5121" width="14.81640625" style="284" customWidth="1"/>
    <col min="5122" max="5302" width="9.1796875" style="284" customWidth="1"/>
    <col min="5303" max="5303" width="6" style="284" customWidth="1"/>
    <col min="5304" max="5304" width="11.1796875" style="284" customWidth="1"/>
    <col min="5305" max="5305" width="37.453125" style="284" customWidth="1"/>
    <col min="5306" max="5306" width="14.1796875" style="284" customWidth="1"/>
    <col min="5307" max="5308" width="12" style="284" customWidth="1"/>
    <col min="5309" max="5309" width="17.81640625" style="284" customWidth="1"/>
    <col min="5310" max="5310" width="15.54296875" style="284" customWidth="1"/>
    <col min="5311" max="5316" width="0" style="284" hidden="1" customWidth="1"/>
    <col min="5317" max="5317" width="11.81640625" style="284" customWidth="1"/>
    <col min="5318" max="5318" width="31.81640625" style="284" customWidth="1"/>
    <col min="5319" max="5319" width="12.1796875" style="284" customWidth="1"/>
    <col min="5320" max="5320" width="12" style="284" customWidth="1"/>
    <col min="5321" max="5321" width="12.54296875" style="284" customWidth="1"/>
    <col min="5322" max="5322" width="12" style="284" customWidth="1"/>
    <col min="5323" max="5323" width="11.1796875" style="284" customWidth="1"/>
    <col min="5324" max="5325" width="11.54296875" style="284" customWidth="1"/>
    <col min="5326" max="5326" width="12.54296875" style="284" customWidth="1"/>
    <col min="5327" max="5327" width="9.54296875" style="284" customWidth="1"/>
    <col min="5328" max="5328" width="12" style="284" customWidth="1"/>
    <col min="5329" max="5363" width="9.54296875" style="284"/>
    <col min="5364" max="5364" width="19.54296875" style="284" customWidth="1"/>
    <col min="5365" max="5365" width="15.54296875" style="284" customWidth="1"/>
    <col min="5366" max="5366" width="64.453125" style="284" customWidth="1"/>
    <col min="5367" max="5367" width="53.54296875" style="284" customWidth="1"/>
    <col min="5368" max="5368" width="26.54296875" style="284" customWidth="1"/>
    <col min="5369" max="5369" width="42.81640625" style="284" customWidth="1"/>
    <col min="5370" max="5370" width="19.1796875" style="284" customWidth="1"/>
    <col min="5371" max="5371" width="21.54296875" style="284" customWidth="1"/>
    <col min="5372" max="5372" width="40" style="284" customWidth="1"/>
    <col min="5373" max="5373" width="28.1796875" style="284" customWidth="1"/>
    <col min="5374" max="5374" width="25.54296875" style="284" customWidth="1"/>
    <col min="5375" max="5375" width="25.453125" style="284" customWidth="1"/>
    <col min="5376" max="5376" width="32.1796875" style="284" customWidth="1"/>
    <col min="5377" max="5377" width="14.81640625" style="284" customWidth="1"/>
    <col min="5378" max="5558" width="9.1796875" style="284" customWidth="1"/>
    <col min="5559" max="5559" width="6" style="284" customWidth="1"/>
    <col min="5560" max="5560" width="11.1796875" style="284" customWidth="1"/>
    <col min="5561" max="5561" width="37.453125" style="284" customWidth="1"/>
    <col min="5562" max="5562" width="14.1796875" style="284" customWidth="1"/>
    <col min="5563" max="5564" width="12" style="284" customWidth="1"/>
    <col min="5565" max="5565" width="17.81640625" style="284" customWidth="1"/>
    <col min="5566" max="5566" width="15.54296875" style="284" customWidth="1"/>
    <col min="5567" max="5572" width="0" style="284" hidden="1" customWidth="1"/>
    <col min="5573" max="5573" width="11.81640625" style="284" customWidth="1"/>
    <col min="5574" max="5574" width="31.81640625" style="284" customWidth="1"/>
    <col min="5575" max="5575" width="12.1796875" style="284" customWidth="1"/>
    <col min="5576" max="5576" width="12" style="284" customWidth="1"/>
    <col min="5577" max="5577" width="12.54296875" style="284" customWidth="1"/>
    <col min="5578" max="5578" width="12" style="284" customWidth="1"/>
    <col min="5579" max="5579" width="11.1796875" style="284" customWidth="1"/>
    <col min="5580" max="5581" width="11.54296875" style="284" customWidth="1"/>
    <col min="5582" max="5582" width="12.54296875" style="284" customWidth="1"/>
    <col min="5583" max="5583" width="9.54296875" style="284" customWidth="1"/>
    <col min="5584" max="5584" width="12" style="284" customWidth="1"/>
    <col min="5585" max="5619" width="9.54296875" style="284"/>
    <col min="5620" max="5620" width="19.54296875" style="284" customWidth="1"/>
    <col min="5621" max="5621" width="15.54296875" style="284" customWidth="1"/>
    <col min="5622" max="5622" width="64.453125" style="284" customWidth="1"/>
    <col min="5623" max="5623" width="53.54296875" style="284" customWidth="1"/>
    <col min="5624" max="5624" width="26.54296875" style="284" customWidth="1"/>
    <col min="5625" max="5625" width="42.81640625" style="284" customWidth="1"/>
    <col min="5626" max="5626" width="19.1796875" style="284" customWidth="1"/>
    <col min="5627" max="5627" width="21.54296875" style="284" customWidth="1"/>
    <col min="5628" max="5628" width="40" style="284" customWidth="1"/>
    <col min="5629" max="5629" width="28.1796875" style="284" customWidth="1"/>
    <col min="5630" max="5630" width="25.54296875" style="284" customWidth="1"/>
    <col min="5631" max="5631" width="25.453125" style="284" customWidth="1"/>
    <col min="5632" max="5632" width="32.1796875" style="284" customWidth="1"/>
    <col min="5633" max="5633" width="14.81640625" style="284" customWidth="1"/>
    <col min="5634" max="5814" width="9.1796875" style="284" customWidth="1"/>
    <col min="5815" max="5815" width="6" style="284" customWidth="1"/>
    <col min="5816" max="5816" width="11.1796875" style="284" customWidth="1"/>
    <col min="5817" max="5817" width="37.453125" style="284" customWidth="1"/>
    <col min="5818" max="5818" width="14.1796875" style="284" customWidth="1"/>
    <col min="5819" max="5820" width="12" style="284" customWidth="1"/>
    <col min="5821" max="5821" width="17.81640625" style="284" customWidth="1"/>
    <col min="5822" max="5822" width="15.54296875" style="284" customWidth="1"/>
    <col min="5823" max="5828" width="0" style="284" hidden="1" customWidth="1"/>
    <col min="5829" max="5829" width="11.81640625" style="284" customWidth="1"/>
    <col min="5830" max="5830" width="31.81640625" style="284" customWidth="1"/>
    <col min="5831" max="5831" width="12.1796875" style="284" customWidth="1"/>
    <col min="5832" max="5832" width="12" style="284" customWidth="1"/>
    <col min="5833" max="5833" width="12.54296875" style="284" customWidth="1"/>
    <col min="5834" max="5834" width="12" style="284" customWidth="1"/>
    <col min="5835" max="5835" width="11.1796875" style="284" customWidth="1"/>
    <col min="5836" max="5837" width="11.54296875" style="284" customWidth="1"/>
    <col min="5838" max="5838" width="12.54296875" style="284" customWidth="1"/>
    <col min="5839" max="5839" width="9.54296875" style="284" customWidth="1"/>
    <col min="5840" max="5840" width="12" style="284" customWidth="1"/>
    <col min="5841" max="5875" width="9.54296875" style="284"/>
    <col min="5876" max="5876" width="19.54296875" style="284" customWidth="1"/>
    <col min="5877" max="5877" width="15.54296875" style="284" customWidth="1"/>
    <col min="5878" max="5878" width="64.453125" style="284" customWidth="1"/>
    <col min="5879" max="5879" width="53.54296875" style="284" customWidth="1"/>
    <col min="5880" max="5880" width="26.54296875" style="284" customWidth="1"/>
    <col min="5881" max="5881" width="42.81640625" style="284" customWidth="1"/>
    <col min="5882" max="5882" width="19.1796875" style="284" customWidth="1"/>
    <col min="5883" max="5883" width="21.54296875" style="284" customWidth="1"/>
    <col min="5884" max="5884" width="40" style="284" customWidth="1"/>
    <col min="5885" max="5885" width="28.1796875" style="284" customWidth="1"/>
    <col min="5886" max="5886" width="25.54296875" style="284" customWidth="1"/>
    <col min="5887" max="5887" width="25.453125" style="284" customWidth="1"/>
    <col min="5888" max="5888" width="32.1796875" style="284" customWidth="1"/>
    <col min="5889" max="5889" width="14.81640625" style="284" customWidth="1"/>
    <col min="5890" max="6070" width="9.1796875" style="284" customWidth="1"/>
    <col min="6071" max="6071" width="6" style="284" customWidth="1"/>
    <col min="6072" max="6072" width="11.1796875" style="284" customWidth="1"/>
    <col min="6073" max="6073" width="37.453125" style="284" customWidth="1"/>
    <col min="6074" max="6074" width="14.1796875" style="284" customWidth="1"/>
    <col min="6075" max="6076" width="12" style="284" customWidth="1"/>
    <col min="6077" max="6077" width="17.81640625" style="284" customWidth="1"/>
    <col min="6078" max="6078" width="15.54296875" style="284" customWidth="1"/>
    <col min="6079" max="6084" width="0" style="284" hidden="1" customWidth="1"/>
    <col min="6085" max="6085" width="11.81640625" style="284" customWidth="1"/>
    <col min="6086" max="6086" width="31.81640625" style="284" customWidth="1"/>
    <col min="6087" max="6087" width="12.1796875" style="284" customWidth="1"/>
    <col min="6088" max="6088" width="12" style="284" customWidth="1"/>
    <col min="6089" max="6089" width="12.54296875" style="284" customWidth="1"/>
    <col min="6090" max="6090" width="12" style="284" customWidth="1"/>
    <col min="6091" max="6091" width="11.1796875" style="284" customWidth="1"/>
    <col min="6092" max="6093" width="11.54296875" style="284" customWidth="1"/>
    <col min="6094" max="6094" width="12.54296875" style="284" customWidth="1"/>
    <col min="6095" max="6095" width="9.54296875" style="284" customWidth="1"/>
    <col min="6096" max="6096" width="12" style="284" customWidth="1"/>
    <col min="6097" max="6131" width="9.54296875" style="284"/>
    <col min="6132" max="6132" width="19.54296875" style="284" customWidth="1"/>
    <col min="6133" max="6133" width="15.54296875" style="284" customWidth="1"/>
    <col min="6134" max="6134" width="64.453125" style="284" customWidth="1"/>
    <col min="6135" max="6135" width="53.54296875" style="284" customWidth="1"/>
    <col min="6136" max="6136" width="26.54296875" style="284" customWidth="1"/>
    <col min="6137" max="6137" width="42.81640625" style="284" customWidth="1"/>
    <col min="6138" max="6138" width="19.1796875" style="284" customWidth="1"/>
    <col min="6139" max="6139" width="21.54296875" style="284" customWidth="1"/>
    <col min="6140" max="6140" width="40" style="284" customWidth="1"/>
    <col min="6141" max="6141" width="28.1796875" style="284" customWidth="1"/>
    <col min="6142" max="6142" width="25.54296875" style="284" customWidth="1"/>
    <col min="6143" max="6143" width="25.453125" style="284" customWidth="1"/>
    <col min="6144" max="6144" width="32.1796875" style="284" customWidth="1"/>
    <col min="6145" max="6145" width="14.81640625" style="284" customWidth="1"/>
    <col min="6146" max="6326" width="9.1796875" style="284" customWidth="1"/>
    <col min="6327" max="6327" width="6" style="284" customWidth="1"/>
    <col min="6328" max="6328" width="11.1796875" style="284" customWidth="1"/>
    <col min="6329" max="6329" width="37.453125" style="284" customWidth="1"/>
    <col min="6330" max="6330" width="14.1796875" style="284" customWidth="1"/>
    <col min="6331" max="6332" width="12" style="284" customWidth="1"/>
    <col min="6333" max="6333" width="17.81640625" style="284" customWidth="1"/>
    <col min="6334" max="6334" width="15.54296875" style="284" customWidth="1"/>
    <col min="6335" max="6340" width="0" style="284" hidden="1" customWidth="1"/>
    <col min="6341" max="6341" width="11.81640625" style="284" customWidth="1"/>
    <col min="6342" max="6342" width="31.81640625" style="284" customWidth="1"/>
    <col min="6343" max="6343" width="12.1796875" style="284" customWidth="1"/>
    <col min="6344" max="6344" width="12" style="284" customWidth="1"/>
    <col min="6345" max="6345" width="12.54296875" style="284" customWidth="1"/>
    <col min="6346" max="6346" width="12" style="284" customWidth="1"/>
    <col min="6347" max="6347" width="11.1796875" style="284" customWidth="1"/>
    <col min="6348" max="6349" width="11.54296875" style="284" customWidth="1"/>
    <col min="6350" max="6350" width="12.54296875" style="284" customWidth="1"/>
    <col min="6351" max="6351" width="9.54296875" style="284" customWidth="1"/>
    <col min="6352" max="6352" width="12" style="284" customWidth="1"/>
    <col min="6353" max="6387" width="9.54296875" style="284"/>
    <col min="6388" max="6388" width="19.54296875" style="284" customWidth="1"/>
    <col min="6389" max="6389" width="15.54296875" style="284" customWidth="1"/>
    <col min="6390" max="6390" width="64.453125" style="284" customWidth="1"/>
    <col min="6391" max="6391" width="53.54296875" style="284" customWidth="1"/>
    <col min="6392" max="6392" width="26.54296875" style="284" customWidth="1"/>
    <col min="6393" max="6393" width="42.81640625" style="284" customWidth="1"/>
    <col min="6394" max="6394" width="19.1796875" style="284" customWidth="1"/>
    <col min="6395" max="6395" width="21.54296875" style="284" customWidth="1"/>
    <col min="6396" max="6396" width="40" style="284" customWidth="1"/>
    <col min="6397" max="6397" width="28.1796875" style="284" customWidth="1"/>
    <col min="6398" max="6398" width="25.54296875" style="284" customWidth="1"/>
    <col min="6399" max="6399" width="25.453125" style="284" customWidth="1"/>
    <col min="6400" max="6400" width="32.1796875" style="284" customWidth="1"/>
    <col min="6401" max="6401" width="14.81640625" style="284" customWidth="1"/>
    <col min="6402" max="6582" width="9.1796875" style="284" customWidth="1"/>
    <col min="6583" max="6583" width="6" style="284" customWidth="1"/>
    <col min="6584" max="6584" width="11.1796875" style="284" customWidth="1"/>
    <col min="6585" max="6585" width="37.453125" style="284" customWidth="1"/>
    <col min="6586" max="6586" width="14.1796875" style="284" customWidth="1"/>
    <col min="6587" max="6588" width="12" style="284" customWidth="1"/>
    <col min="6589" max="6589" width="17.81640625" style="284" customWidth="1"/>
    <col min="6590" max="6590" width="15.54296875" style="284" customWidth="1"/>
    <col min="6591" max="6596" width="0" style="284" hidden="1" customWidth="1"/>
    <col min="6597" max="6597" width="11.81640625" style="284" customWidth="1"/>
    <col min="6598" max="6598" width="31.81640625" style="284" customWidth="1"/>
    <col min="6599" max="6599" width="12.1796875" style="284" customWidth="1"/>
    <col min="6600" max="6600" width="12" style="284" customWidth="1"/>
    <col min="6601" max="6601" width="12.54296875" style="284" customWidth="1"/>
    <col min="6602" max="6602" width="12" style="284" customWidth="1"/>
    <col min="6603" max="6603" width="11.1796875" style="284" customWidth="1"/>
    <col min="6604" max="6605" width="11.54296875" style="284" customWidth="1"/>
    <col min="6606" max="6606" width="12.54296875" style="284" customWidth="1"/>
    <col min="6607" max="6607" width="9.54296875" style="284" customWidth="1"/>
    <col min="6608" max="6608" width="12" style="284" customWidth="1"/>
    <col min="6609" max="6643" width="9.54296875" style="284"/>
    <col min="6644" max="6644" width="19.54296875" style="284" customWidth="1"/>
    <col min="6645" max="6645" width="15.54296875" style="284" customWidth="1"/>
    <col min="6646" max="6646" width="64.453125" style="284" customWidth="1"/>
    <col min="6647" max="6647" width="53.54296875" style="284" customWidth="1"/>
    <col min="6648" max="6648" width="26.54296875" style="284" customWidth="1"/>
    <col min="6649" max="6649" width="42.81640625" style="284" customWidth="1"/>
    <col min="6650" max="6650" width="19.1796875" style="284" customWidth="1"/>
    <col min="6651" max="6651" width="21.54296875" style="284" customWidth="1"/>
    <col min="6652" max="6652" width="40" style="284" customWidth="1"/>
    <col min="6653" max="6653" width="28.1796875" style="284" customWidth="1"/>
    <col min="6654" max="6654" width="25.54296875" style="284" customWidth="1"/>
    <col min="6655" max="6655" width="25.453125" style="284" customWidth="1"/>
    <col min="6656" max="6656" width="32.1796875" style="284" customWidth="1"/>
    <col min="6657" max="6657" width="14.81640625" style="284" customWidth="1"/>
    <col min="6658" max="6838" width="9.1796875" style="284" customWidth="1"/>
    <col min="6839" max="6839" width="6" style="284" customWidth="1"/>
    <col min="6840" max="6840" width="11.1796875" style="284" customWidth="1"/>
    <col min="6841" max="6841" width="37.453125" style="284" customWidth="1"/>
    <col min="6842" max="6842" width="14.1796875" style="284" customWidth="1"/>
    <col min="6843" max="6844" width="12" style="284" customWidth="1"/>
    <col min="6845" max="6845" width="17.81640625" style="284" customWidth="1"/>
    <col min="6846" max="6846" width="15.54296875" style="284" customWidth="1"/>
    <col min="6847" max="6852" width="0" style="284" hidden="1" customWidth="1"/>
    <col min="6853" max="6853" width="11.81640625" style="284" customWidth="1"/>
    <col min="6854" max="6854" width="31.81640625" style="284" customWidth="1"/>
    <col min="6855" max="6855" width="12.1796875" style="284" customWidth="1"/>
    <col min="6856" max="6856" width="12" style="284" customWidth="1"/>
    <col min="6857" max="6857" width="12.54296875" style="284" customWidth="1"/>
    <col min="6858" max="6858" width="12" style="284" customWidth="1"/>
    <col min="6859" max="6859" width="11.1796875" style="284" customWidth="1"/>
    <col min="6860" max="6861" width="11.54296875" style="284" customWidth="1"/>
    <col min="6862" max="6862" width="12.54296875" style="284" customWidth="1"/>
    <col min="6863" max="6863" width="9.54296875" style="284" customWidth="1"/>
    <col min="6864" max="6864" width="12" style="284" customWidth="1"/>
    <col min="6865" max="6899" width="9.54296875" style="284"/>
    <col min="6900" max="6900" width="19.54296875" style="284" customWidth="1"/>
    <col min="6901" max="6901" width="15.54296875" style="284" customWidth="1"/>
    <col min="6902" max="6902" width="64.453125" style="284" customWidth="1"/>
    <col min="6903" max="6903" width="53.54296875" style="284" customWidth="1"/>
    <col min="6904" max="6904" width="26.54296875" style="284" customWidth="1"/>
    <col min="6905" max="6905" width="42.81640625" style="284" customWidth="1"/>
    <col min="6906" max="6906" width="19.1796875" style="284" customWidth="1"/>
    <col min="6907" max="6907" width="21.54296875" style="284" customWidth="1"/>
    <col min="6908" max="6908" width="40" style="284" customWidth="1"/>
    <col min="6909" max="6909" width="28.1796875" style="284" customWidth="1"/>
    <col min="6910" max="6910" width="25.54296875" style="284" customWidth="1"/>
    <col min="6911" max="6911" width="25.453125" style="284" customWidth="1"/>
    <col min="6912" max="6912" width="32.1796875" style="284" customWidth="1"/>
    <col min="6913" max="6913" width="14.81640625" style="284" customWidth="1"/>
    <col min="6914" max="7094" width="9.1796875" style="284" customWidth="1"/>
    <col min="7095" max="7095" width="6" style="284" customWidth="1"/>
    <col min="7096" max="7096" width="11.1796875" style="284" customWidth="1"/>
    <col min="7097" max="7097" width="37.453125" style="284" customWidth="1"/>
    <col min="7098" max="7098" width="14.1796875" style="284" customWidth="1"/>
    <col min="7099" max="7100" width="12" style="284" customWidth="1"/>
    <col min="7101" max="7101" width="17.81640625" style="284" customWidth="1"/>
    <col min="7102" max="7102" width="15.54296875" style="284" customWidth="1"/>
    <col min="7103" max="7108" width="0" style="284" hidden="1" customWidth="1"/>
    <col min="7109" max="7109" width="11.81640625" style="284" customWidth="1"/>
    <col min="7110" max="7110" width="31.81640625" style="284" customWidth="1"/>
    <col min="7111" max="7111" width="12.1796875" style="284" customWidth="1"/>
    <col min="7112" max="7112" width="12" style="284" customWidth="1"/>
    <col min="7113" max="7113" width="12.54296875" style="284" customWidth="1"/>
    <col min="7114" max="7114" width="12" style="284" customWidth="1"/>
    <col min="7115" max="7115" width="11.1796875" style="284" customWidth="1"/>
    <col min="7116" max="7117" width="11.54296875" style="284" customWidth="1"/>
    <col min="7118" max="7118" width="12.54296875" style="284" customWidth="1"/>
    <col min="7119" max="7119" width="9.54296875" style="284" customWidth="1"/>
    <col min="7120" max="7120" width="12" style="284" customWidth="1"/>
    <col min="7121" max="7155" width="9.54296875" style="284"/>
    <col min="7156" max="7156" width="19.54296875" style="284" customWidth="1"/>
    <col min="7157" max="7157" width="15.54296875" style="284" customWidth="1"/>
    <col min="7158" max="7158" width="64.453125" style="284" customWidth="1"/>
    <col min="7159" max="7159" width="53.54296875" style="284" customWidth="1"/>
    <col min="7160" max="7160" width="26.54296875" style="284" customWidth="1"/>
    <col min="7161" max="7161" width="42.81640625" style="284" customWidth="1"/>
    <col min="7162" max="7162" width="19.1796875" style="284" customWidth="1"/>
    <col min="7163" max="7163" width="21.54296875" style="284" customWidth="1"/>
    <col min="7164" max="7164" width="40" style="284" customWidth="1"/>
    <col min="7165" max="7165" width="28.1796875" style="284" customWidth="1"/>
    <col min="7166" max="7166" width="25.54296875" style="284" customWidth="1"/>
    <col min="7167" max="7167" width="25.453125" style="284" customWidth="1"/>
    <col min="7168" max="7168" width="32.1796875" style="284" customWidth="1"/>
    <col min="7169" max="7169" width="14.81640625" style="284" customWidth="1"/>
    <col min="7170" max="7350" width="9.1796875" style="284" customWidth="1"/>
    <col min="7351" max="7351" width="6" style="284" customWidth="1"/>
    <col min="7352" max="7352" width="11.1796875" style="284" customWidth="1"/>
    <col min="7353" max="7353" width="37.453125" style="284" customWidth="1"/>
    <col min="7354" max="7354" width="14.1796875" style="284" customWidth="1"/>
    <col min="7355" max="7356" width="12" style="284" customWidth="1"/>
    <col min="7357" max="7357" width="17.81640625" style="284" customWidth="1"/>
    <col min="7358" max="7358" width="15.54296875" style="284" customWidth="1"/>
    <col min="7359" max="7364" width="0" style="284" hidden="1" customWidth="1"/>
    <col min="7365" max="7365" width="11.81640625" style="284" customWidth="1"/>
    <col min="7366" max="7366" width="31.81640625" style="284" customWidth="1"/>
    <col min="7367" max="7367" width="12.1796875" style="284" customWidth="1"/>
    <col min="7368" max="7368" width="12" style="284" customWidth="1"/>
    <col min="7369" max="7369" width="12.54296875" style="284" customWidth="1"/>
    <col min="7370" max="7370" width="12" style="284" customWidth="1"/>
    <col min="7371" max="7371" width="11.1796875" style="284" customWidth="1"/>
    <col min="7372" max="7373" width="11.54296875" style="284" customWidth="1"/>
    <col min="7374" max="7374" width="12.54296875" style="284" customWidth="1"/>
    <col min="7375" max="7375" width="9.54296875" style="284" customWidth="1"/>
    <col min="7376" max="7376" width="12" style="284" customWidth="1"/>
    <col min="7377" max="7411" width="9.54296875" style="284"/>
    <col min="7412" max="7412" width="19.54296875" style="284" customWidth="1"/>
    <col min="7413" max="7413" width="15.54296875" style="284" customWidth="1"/>
    <col min="7414" max="7414" width="64.453125" style="284" customWidth="1"/>
    <col min="7415" max="7415" width="53.54296875" style="284" customWidth="1"/>
    <col min="7416" max="7416" width="26.54296875" style="284" customWidth="1"/>
    <col min="7417" max="7417" width="42.81640625" style="284" customWidth="1"/>
    <col min="7418" max="7418" width="19.1796875" style="284" customWidth="1"/>
    <col min="7419" max="7419" width="21.54296875" style="284" customWidth="1"/>
    <col min="7420" max="7420" width="40" style="284" customWidth="1"/>
    <col min="7421" max="7421" width="28.1796875" style="284" customWidth="1"/>
    <col min="7422" max="7422" width="25.54296875" style="284" customWidth="1"/>
    <col min="7423" max="7423" width="25.453125" style="284" customWidth="1"/>
    <col min="7424" max="7424" width="32.1796875" style="284" customWidth="1"/>
    <col min="7425" max="7425" width="14.81640625" style="284" customWidth="1"/>
    <col min="7426" max="7606" width="9.1796875" style="284" customWidth="1"/>
    <col min="7607" max="7607" width="6" style="284" customWidth="1"/>
    <col min="7608" max="7608" width="11.1796875" style="284" customWidth="1"/>
    <col min="7609" max="7609" width="37.453125" style="284" customWidth="1"/>
    <col min="7610" max="7610" width="14.1796875" style="284" customWidth="1"/>
    <col min="7611" max="7612" width="12" style="284" customWidth="1"/>
    <col min="7613" max="7613" width="17.81640625" style="284" customWidth="1"/>
    <col min="7614" max="7614" width="15.54296875" style="284" customWidth="1"/>
    <col min="7615" max="7620" width="0" style="284" hidden="1" customWidth="1"/>
    <col min="7621" max="7621" width="11.81640625" style="284" customWidth="1"/>
    <col min="7622" max="7622" width="31.81640625" style="284" customWidth="1"/>
    <col min="7623" max="7623" width="12.1796875" style="284" customWidth="1"/>
    <col min="7624" max="7624" width="12" style="284" customWidth="1"/>
    <col min="7625" max="7625" width="12.54296875" style="284" customWidth="1"/>
    <col min="7626" max="7626" width="12" style="284" customWidth="1"/>
    <col min="7627" max="7627" width="11.1796875" style="284" customWidth="1"/>
    <col min="7628" max="7629" width="11.54296875" style="284" customWidth="1"/>
    <col min="7630" max="7630" width="12.54296875" style="284" customWidth="1"/>
    <col min="7631" max="7631" width="9.54296875" style="284" customWidth="1"/>
    <col min="7632" max="7632" width="12" style="284" customWidth="1"/>
    <col min="7633" max="7667" width="9.54296875" style="284"/>
    <col min="7668" max="7668" width="19.54296875" style="284" customWidth="1"/>
    <col min="7669" max="7669" width="15.54296875" style="284" customWidth="1"/>
    <col min="7670" max="7670" width="64.453125" style="284" customWidth="1"/>
    <col min="7671" max="7671" width="53.54296875" style="284" customWidth="1"/>
    <col min="7672" max="7672" width="26.54296875" style="284" customWidth="1"/>
    <col min="7673" max="7673" width="42.81640625" style="284" customWidth="1"/>
    <col min="7674" max="7674" width="19.1796875" style="284" customWidth="1"/>
    <col min="7675" max="7675" width="21.54296875" style="284" customWidth="1"/>
    <col min="7676" max="7676" width="40" style="284" customWidth="1"/>
    <col min="7677" max="7677" width="28.1796875" style="284" customWidth="1"/>
    <col min="7678" max="7678" width="25.54296875" style="284" customWidth="1"/>
    <col min="7679" max="7679" width="25.453125" style="284" customWidth="1"/>
    <col min="7680" max="7680" width="32.1796875" style="284" customWidth="1"/>
    <col min="7681" max="7681" width="14.81640625" style="284" customWidth="1"/>
    <col min="7682" max="7862" width="9.1796875" style="284" customWidth="1"/>
    <col min="7863" max="7863" width="6" style="284" customWidth="1"/>
    <col min="7864" max="7864" width="11.1796875" style="284" customWidth="1"/>
    <col min="7865" max="7865" width="37.453125" style="284" customWidth="1"/>
    <col min="7866" max="7866" width="14.1796875" style="284" customWidth="1"/>
    <col min="7867" max="7868" width="12" style="284" customWidth="1"/>
    <col min="7869" max="7869" width="17.81640625" style="284" customWidth="1"/>
    <col min="7870" max="7870" width="15.54296875" style="284" customWidth="1"/>
    <col min="7871" max="7876" width="0" style="284" hidden="1" customWidth="1"/>
    <col min="7877" max="7877" width="11.81640625" style="284" customWidth="1"/>
    <col min="7878" max="7878" width="31.81640625" style="284" customWidth="1"/>
    <col min="7879" max="7879" width="12.1796875" style="284" customWidth="1"/>
    <col min="7880" max="7880" width="12" style="284" customWidth="1"/>
    <col min="7881" max="7881" width="12.54296875" style="284" customWidth="1"/>
    <col min="7882" max="7882" width="12" style="284" customWidth="1"/>
    <col min="7883" max="7883" width="11.1796875" style="284" customWidth="1"/>
    <col min="7884" max="7885" width="11.54296875" style="284" customWidth="1"/>
    <col min="7886" max="7886" width="12.54296875" style="284" customWidth="1"/>
    <col min="7887" max="7887" width="9.54296875" style="284" customWidth="1"/>
    <col min="7888" max="7888" width="12" style="284" customWidth="1"/>
    <col min="7889" max="7923" width="9.54296875" style="284"/>
    <col min="7924" max="7924" width="19.54296875" style="284" customWidth="1"/>
    <col min="7925" max="7925" width="15.54296875" style="284" customWidth="1"/>
    <col min="7926" max="7926" width="64.453125" style="284" customWidth="1"/>
    <col min="7927" max="7927" width="53.54296875" style="284" customWidth="1"/>
    <col min="7928" max="7928" width="26.54296875" style="284" customWidth="1"/>
    <col min="7929" max="7929" width="42.81640625" style="284" customWidth="1"/>
    <col min="7930" max="7930" width="19.1796875" style="284" customWidth="1"/>
    <col min="7931" max="7931" width="21.54296875" style="284" customWidth="1"/>
    <col min="7932" max="7932" width="40" style="284" customWidth="1"/>
    <col min="7933" max="7933" width="28.1796875" style="284" customWidth="1"/>
    <col min="7934" max="7934" width="25.54296875" style="284" customWidth="1"/>
    <col min="7935" max="7935" width="25.453125" style="284" customWidth="1"/>
    <col min="7936" max="7936" width="32.1796875" style="284" customWidth="1"/>
    <col min="7937" max="7937" width="14.81640625" style="284" customWidth="1"/>
    <col min="7938" max="8118" width="9.1796875" style="284" customWidth="1"/>
    <col min="8119" max="8119" width="6" style="284" customWidth="1"/>
    <col min="8120" max="8120" width="11.1796875" style="284" customWidth="1"/>
    <col min="8121" max="8121" width="37.453125" style="284" customWidth="1"/>
    <col min="8122" max="8122" width="14.1796875" style="284" customWidth="1"/>
    <col min="8123" max="8124" width="12" style="284" customWidth="1"/>
    <col min="8125" max="8125" width="17.81640625" style="284" customWidth="1"/>
    <col min="8126" max="8126" width="15.54296875" style="284" customWidth="1"/>
    <col min="8127" max="8132" width="0" style="284" hidden="1" customWidth="1"/>
    <col min="8133" max="8133" width="11.81640625" style="284" customWidth="1"/>
    <col min="8134" max="8134" width="31.81640625" style="284" customWidth="1"/>
    <col min="8135" max="8135" width="12.1796875" style="284" customWidth="1"/>
    <col min="8136" max="8136" width="12" style="284" customWidth="1"/>
    <col min="8137" max="8137" width="12.54296875" style="284" customWidth="1"/>
    <col min="8138" max="8138" width="12" style="284" customWidth="1"/>
    <col min="8139" max="8139" width="11.1796875" style="284" customWidth="1"/>
    <col min="8140" max="8141" width="11.54296875" style="284" customWidth="1"/>
    <col min="8142" max="8142" width="12.54296875" style="284" customWidth="1"/>
    <col min="8143" max="8143" width="9.54296875" style="284" customWidth="1"/>
    <col min="8144" max="8144" width="12" style="284" customWidth="1"/>
    <col min="8145" max="8179" width="9.54296875" style="284"/>
    <col min="8180" max="8180" width="19.54296875" style="284" customWidth="1"/>
    <col min="8181" max="8181" width="15.54296875" style="284" customWidth="1"/>
    <col min="8182" max="8182" width="64.453125" style="284" customWidth="1"/>
    <col min="8183" max="8183" width="53.54296875" style="284" customWidth="1"/>
    <col min="8184" max="8184" width="26.54296875" style="284" customWidth="1"/>
    <col min="8185" max="8185" width="42.81640625" style="284" customWidth="1"/>
    <col min="8186" max="8186" width="19.1796875" style="284" customWidth="1"/>
    <col min="8187" max="8187" width="21.54296875" style="284" customWidth="1"/>
    <col min="8188" max="8188" width="40" style="284" customWidth="1"/>
    <col min="8189" max="8189" width="28.1796875" style="284" customWidth="1"/>
    <col min="8190" max="8190" width="25.54296875" style="284" customWidth="1"/>
    <col min="8191" max="8191" width="25.453125" style="284" customWidth="1"/>
    <col min="8192" max="8192" width="32.1796875" style="284" customWidth="1"/>
    <col min="8193" max="8193" width="14.81640625" style="284" customWidth="1"/>
    <col min="8194" max="8374" width="9.1796875" style="284" customWidth="1"/>
    <col min="8375" max="8375" width="6" style="284" customWidth="1"/>
    <col min="8376" max="8376" width="11.1796875" style="284" customWidth="1"/>
    <col min="8377" max="8377" width="37.453125" style="284" customWidth="1"/>
    <col min="8378" max="8378" width="14.1796875" style="284" customWidth="1"/>
    <col min="8379" max="8380" width="12" style="284" customWidth="1"/>
    <col min="8381" max="8381" width="17.81640625" style="284" customWidth="1"/>
    <col min="8382" max="8382" width="15.54296875" style="284" customWidth="1"/>
    <col min="8383" max="8388" width="0" style="284" hidden="1" customWidth="1"/>
    <col min="8389" max="8389" width="11.81640625" style="284" customWidth="1"/>
    <col min="8390" max="8390" width="31.81640625" style="284" customWidth="1"/>
    <col min="8391" max="8391" width="12.1796875" style="284" customWidth="1"/>
    <col min="8392" max="8392" width="12" style="284" customWidth="1"/>
    <col min="8393" max="8393" width="12.54296875" style="284" customWidth="1"/>
    <col min="8394" max="8394" width="12" style="284" customWidth="1"/>
    <col min="8395" max="8395" width="11.1796875" style="284" customWidth="1"/>
    <col min="8396" max="8397" width="11.54296875" style="284" customWidth="1"/>
    <col min="8398" max="8398" width="12.54296875" style="284" customWidth="1"/>
    <col min="8399" max="8399" width="9.54296875" style="284" customWidth="1"/>
    <col min="8400" max="8400" width="12" style="284" customWidth="1"/>
    <col min="8401" max="8435" width="9.54296875" style="284"/>
    <col min="8436" max="8436" width="19.54296875" style="284" customWidth="1"/>
    <col min="8437" max="8437" width="15.54296875" style="284" customWidth="1"/>
    <col min="8438" max="8438" width="64.453125" style="284" customWidth="1"/>
    <col min="8439" max="8439" width="53.54296875" style="284" customWidth="1"/>
    <col min="8440" max="8440" width="26.54296875" style="284" customWidth="1"/>
    <col min="8441" max="8441" width="42.81640625" style="284" customWidth="1"/>
    <col min="8442" max="8442" width="19.1796875" style="284" customWidth="1"/>
    <col min="8443" max="8443" width="21.54296875" style="284" customWidth="1"/>
    <col min="8444" max="8444" width="40" style="284" customWidth="1"/>
    <col min="8445" max="8445" width="28.1796875" style="284" customWidth="1"/>
    <col min="8446" max="8446" width="25.54296875" style="284" customWidth="1"/>
    <col min="8447" max="8447" width="25.453125" style="284" customWidth="1"/>
    <col min="8448" max="8448" width="32.1796875" style="284" customWidth="1"/>
    <col min="8449" max="8449" width="14.81640625" style="284" customWidth="1"/>
    <col min="8450" max="8630" width="9.1796875" style="284" customWidth="1"/>
    <col min="8631" max="8631" width="6" style="284" customWidth="1"/>
    <col min="8632" max="8632" width="11.1796875" style="284" customWidth="1"/>
    <col min="8633" max="8633" width="37.453125" style="284" customWidth="1"/>
    <col min="8634" max="8634" width="14.1796875" style="284" customWidth="1"/>
    <col min="8635" max="8636" width="12" style="284" customWidth="1"/>
    <col min="8637" max="8637" width="17.81640625" style="284" customWidth="1"/>
    <col min="8638" max="8638" width="15.54296875" style="284" customWidth="1"/>
    <col min="8639" max="8644" width="0" style="284" hidden="1" customWidth="1"/>
    <col min="8645" max="8645" width="11.81640625" style="284" customWidth="1"/>
    <col min="8646" max="8646" width="31.81640625" style="284" customWidth="1"/>
    <col min="8647" max="8647" width="12.1796875" style="284" customWidth="1"/>
    <col min="8648" max="8648" width="12" style="284" customWidth="1"/>
    <col min="8649" max="8649" width="12.54296875" style="284" customWidth="1"/>
    <col min="8650" max="8650" width="12" style="284" customWidth="1"/>
    <col min="8651" max="8651" width="11.1796875" style="284" customWidth="1"/>
    <col min="8652" max="8653" width="11.54296875" style="284" customWidth="1"/>
    <col min="8654" max="8654" width="12.54296875" style="284" customWidth="1"/>
    <col min="8655" max="8655" width="9.54296875" style="284" customWidth="1"/>
    <col min="8656" max="8656" width="12" style="284" customWidth="1"/>
    <col min="8657" max="8691" width="9.54296875" style="284"/>
    <col min="8692" max="8692" width="19.54296875" style="284" customWidth="1"/>
    <col min="8693" max="8693" width="15.54296875" style="284" customWidth="1"/>
    <col min="8694" max="8694" width="64.453125" style="284" customWidth="1"/>
    <col min="8695" max="8695" width="53.54296875" style="284" customWidth="1"/>
    <col min="8696" max="8696" width="26.54296875" style="284" customWidth="1"/>
    <col min="8697" max="8697" width="42.81640625" style="284" customWidth="1"/>
    <col min="8698" max="8698" width="19.1796875" style="284" customWidth="1"/>
    <col min="8699" max="8699" width="21.54296875" style="284" customWidth="1"/>
    <col min="8700" max="8700" width="40" style="284" customWidth="1"/>
    <col min="8701" max="8701" width="28.1796875" style="284" customWidth="1"/>
    <col min="8702" max="8702" width="25.54296875" style="284" customWidth="1"/>
    <col min="8703" max="8703" width="25.453125" style="284" customWidth="1"/>
    <col min="8704" max="8704" width="32.1796875" style="284" customWidth="1"/>
    <col min="8705" max="8705" width="14.81640625" style="284" customWidth="1"/>
    <col min="8706" max="8886" width="9.1796875" style="284" customWidth="1"/>
    <col min="8887" max="8887" width="6" style="284" customWidth="1"/>
    <col min="8888" max="8888" width="11.1796875" style="284" customWidth="1"/>
    <col min="8889" max="8889" width="37.453125" style="284" customWidth="1"/>
    <col min="8890" max="8890" width="14.1796875" style="284" customWidth="1"/>
    <col min="8891" max="8892" width="12" style="284" customWidth="1"/>
    <col min="8893" max="8893" width="17.81640625" style="284" customWidth="1"/>
    <col min="8894" max="8894" width="15.54296875" style="284" customWidth="1"/>
    <col min="8895" max="8900" width="0" style="284" hidden="1" customWidth="1"/>
    <col min="8901" max="8901" width="11.81640625" style="284" customWidth="1"/>
    <col min="8902" max="8902" width="31.81640625" style="284" customWidth="1"/>
    <col min="8903" max="8903" width="12.1796875" style="284" customWidth="1"/>
    <col min="8904" max="8904" width="12" style="284" customWidth="1"/>
    <col min="8905" max="8905" width="12.54296875" style="284" customWidth="1"/>
    <col min="8906" max="8906" width="12" style="284" customWidth="1"/>
    <col min="8907" max="8907" width="11.1796875" style="284" customWidth="1"/>
    <col min="8908" max="8909" width="11.54296875" style="284" customWidth="1"/>
    <col min="8910" max="8910" width="12.54296875" style="284" customWidth="1"/>
    <col min="8911" max="8911" width="9.54296875" style="284" customWidth="1"/>
    <col min="8912" max="8912" width="12" style="284" customWidth="1"/>
    <col min="8913" max="8947" width="9.54296875" style="284"/>
    <col min="8948" max="8948" width="19.54296875" style="284" customWidth="1"/>
    <col min="8949" max="8949" width="15.54296875" style="284" customWidth="1"/>
    <col min="8950" max="8950" width="64.453125" style="284" customWidth="1"/>
    <col min="8951" max="8951" width="53.54296875" style="284" customWidth="1"/>
    <col min="8952" max="8952" width="26.54296875" style="284" customWidth="1"/>
    <col min="8953" max="8953" width="42.81640625" style="284" customWidth="1"/>
    <col min="8954" max="8954" width="19.1796875" style="284" customWidth="1"/>
    <col min="8955" max="8955" width="21.54296875" style="284" customWidth="1"/>
    <col min="8956" max="8956" width="40" style="284" customWidth="1"/>
    <col min="8957" max="8957" width="28.1796875" style="284" customWidth="1"/>
    <col min="8958" max="8958" width="25.54296875" style="284" customWidth="1"/>
    <col min="8959" max="8959" width="25.453125" style="284" customWidth="1"/>
    <col min="8960" max="8960" width="32.1796875" style="284" customWidth="1"/>
    <col min="8961" max="8961" width="14.81640625" style="284" customWidth="1"/>
    <col min="8962" max="9142" width="9.1796875" style="284" customWidth="1"/>
    <col min="9143" max="9143" width="6" style="284" customWidth="1"/>
    <col min="9144" max="9144" width="11.1796875" style="284" customWidth="1"/>
    <col min="9145" max="9145" width="37.453125" style="284" customWidth="1"/>
    <col min="9146" max="9146" width="14.1796875" style="284" customWidth="1"/>
    <col min="9147" max="9148" width="12" style="284" customWidth="1"/>
    <col min="9149" max="9149" width="17.81640625" style="284" customWidth="1"/>
    <col min="9150" max="9150" width="15.54296875" style="284" customWidth="1"/>
    <col min="9151" max="9156" width="0" style="284" hidden="1" customWidth="1"/>
    <col min="9157" max="9157" width="11.81640625" style="284" customWidth="1"/>
    <col min="9158" max="9158" width="31.81640625" style="284" customWidth="1"/>
    <col min="9159" max="9159" width="12.1796875" style="284" customWidth="1"/>
    <col min="9160" max="9160" width="12" style="284" customWidth="1"/>
    <col min="9161" max="9161" width="12.54296875" style="284" customWidth="1"/>
    <col min="9162" max="9162" width="12" style="284" customWidth="1"/>
    <col min="9163" max="9163" width="11.1796875" style="284" customWidth="1"/>
    <col min="9164" max="9165" width="11.54296875" style="284" customWidth="1"/>
    <col min="9166" max="9166" width="12.54296875" style="284" customWidth="1"/>
    <col min="9167" max="9167" width="9.54296875" style="284" customWidth="1"/>
    <col min="9168" max="9168" width="12" style="284" customWidth="1"/>
    <col min="9169" max="9203" width="9.54296875" style="284"/>
    <col min="9204" max="9204" width="19.54296875" style="284" customWidth="1"/>
    <col min="9205" max="9205" width="15.54296875" style="284" customWidth="1"/>
    <col min="9206" max="9206" width="64.453125" style="284" customWidth="1"/>
    <col min="9207" max="9207" width="53.54296875" style="284" customWidth="1"/>
    <col min="9208" max="9208" width="26.54296875" style="284" customWidth="1"/>
    <col min="9209" max="9209" width="42.81640625" style="284" customWidth="1"/>
    <col min="9210" max="9210" width="19.1796875" style="284" customWidth="1"/>
    <col min="9211" max="9211" width="21.54296875" style="284" customWidth="1"/>
    <col min="9212" max="9212" width="40" style="284" customWidth="1"/>
    <col min="9213" max="9213" width="28.1796875" style="284" customWidth="1"/>
    <col min="9214" max="9214" width="25.54296875" style="284" customWidth="1"/>
    <col min="9215" max="9215" width="25.453125" style="284" customWidth="1"/>
    <col min="9216" max="9216" width="32.1796875" style="284" customWidth="1"/>
    <col min="9217" max="9217" width="14.81640625" style="284" customWidth="1"/>
    <col min="9218" max="9398" width="9.1796875" style="284" customWidth="1"/>
    <col min="9399" max="9399" width="6" style="284" customWidth="1"/>
    <col min="9400" max="9400" width="11.1796875" style="284" customWidth="1"/>
    <col min="9401" max="9401" width="37.453125" style="284" customWidth="1"/>
    <col min="9402" max="9402" width="14.1796875" style="284" customWidth="1"/>
    <col min="9403" max="9404" width="12" style="284" customWidth="1"/>
    <col min="9405" max="9405" width="17.81640625" style="284" customWidth="1"/>
    <col min="9406" max="9406" width="15.54296875" style="284" customWidth="1"/>
    <col min="9407" max="9412" width="0" style="284" hidden="1" customWidth="1"/>
    <col min="9413" max="9413" width="11.81640625" style="284" customWidth="1"/>
    <col min="9414" max="9414" width="31.81640625" style="284" customWidth="1"/>
    <col min="9415" max="9415" width="12.1796875" style="284" customWidth="1"/>
    <col min="9416" max="9416" width="12" style="284" customWidth="1"/>
    <col min="9417" max="9417" width="12.54296875" style="284" customWidth="1"/>
    <col min="9418" max="9418" width="12" style="284" customWidth="1"/>
    <col min="9419" max="9419" width="11.1796875" style="284" customWidth="1"/>
    <col min="9420" max="9421" width="11.54296875" style="284" customWidth="1"/>
    <col min="9422" max="9422" width="12.54296875" style="284" customWidth="1"/>
    <col min="9423" max="9423" width="9.54296875" style="284" customWidth="1"/>
    <col min="9424" max="9424" width="12" style="284" customWidth="1"/>
    <col min="9425" max="9459" width="9.54296875" style="284"/>
    <col min="9460" max="9460" width="19.54296875" style="284" customWidth="1"/>
    <col min="9461" max="9461" width="15.54296875" style="284" customWidth="1"/>
    <col min="9462" max="9462" width="64.453125" style="284" customWidth="1"/>
    <col min="9463" max="9463" width="53.54296875" style="284" customWidth="1"/>
    <col min="9464" max="9464" width="26.54296875" style="284" customWidth="1"/>
    <col min="9465" max="9465" width="42.81640625" style="284" customWidth="1"/>
    <col min="9466" max="9466" width="19.1796875" style="284" customWidth="1"/>
    <col min="9467" max="9467" width="21.54296875" style="284" customWidth="1"/>
    <col min="9468" max="9468" width="40" style="284" customWidth="1"/>
    <col min="9469" max="9469" width="28.1796875" style="284" customWidth="1"/>
    <col min="9470" max="9470" width="25.54296875" style="284" customWidth="1"/>
    <col min="9471" max="9471" width="25.453125" style="284" customWidth="1"/>
    <col min="9472" max="9472" width="32.1796875" style="284" customWidth="1"/>
    <col min="9473" max="9473" width="14.81640625" style="284" customWidth="1"/>
    <col min="9474" max="9654" width="9.1796875" style="284" customWidth="1"/>
    <col min="9655" max="9655" width="6" style="284" customWidth="1"/>
    <col min="9656" max="9656" width="11.1796875" style="284" customWidth="1"/>
    <col min="9657" max="9657" width="37.453125" style="284" customWidth="1"/>
    <col min="9658" max="9658" width="14.1796875" style="284" customWidth="1"/>
    <col min="9659" max="9660" width="12" style="284" customWidth="1"/>
    <col min="9661" max="9661" width="17.81640625" style="284" customWidth="1"/>
    <col min="9662" max="9662" width="15.54296875" style="284" customWidth="1"/>
    <col min="9663" max="9668" width="0" style="284" hidden="1" customWidth="1"/>
    <col min="9669" max="9669" width="11.81640625" style="284" customWidth="1"/>
    <col min="9670" max="9670" width="31.81640625" style="284" customWidth="1"/>
    <col min="9671" max="9671" width="12.1796875" style="284" customWidth="1"/>
    <col min="9672" max="9672" width="12" style="284" customWidth="1"/>
    <col min="9673" max="9673" width="12.54296875" style="284" customWidth="1"/>
    <col min="9674" max="9674" width="12" style="284" customWidth="1"/>
    <col min="9675" max="9675" width="11.1796875" style="284" customWidth="1"/>
    <col min="9676" max="9677" width="11.54296875" style="284" customWidth="1"/>
    <col min="9678" max="9678" width="12.54296875" style="284" customWidth="1"/>
    <col min="9679" max="9679" width="9.54296875" style="284" customWidth="1"/>
    <col min="9680" max="9680" width="12" style="284" customWidth="1"/>
    <col min="9681" max="9715" width="9.54296875" style="284"/>
    <col min="9716" max="9716" width="19.54296875" style="284" customWidth="1"/>
    <col min="9717" max="9717" width="15.54296875" style="284" customWidth="1"/>
    <col min="9718" max="9718" width="64.453125" style="284" customWidth="1"/>
    <col min="9719" max="9719" width="53.54296875" style="284" customWidth="1"/>
    <col min="9720" max="9720" width="26.54296875" style="284" customWidth="1"/>
    <col min="9721" max="9721" width="42.81640625" style="284" customWidth="1"/>
    <col min="9722" max="9722" width="19.1796875" style="284" customWidth="1"/>
    <col min="9723" max="9723" width="21.54296875" style="284" customWidth="1"/>
    <col min="9724" max="9724" width="40" style="284" customWidth="1"/>
    <col min="9725" max="9725" width="28.1796875" style="284" customWidth="1"/>
    <col min="9726" max="9726" width="25.54296875" style="284" customWidth="1"/>
    <col min="9727" max="9727" width="25.453125" style="284" customWidth="1"/>
    <col min="9728" max="9728" width="32.1796875" style="284" customWidth="1"/>
    <col min="9729" max="9729" width="14.81640625" style="284" customWidth="1"/>
    <col min="9730" max="9910" width="9.1796875" style="284" customWidth="1"/>
    <col min="9911" max="9911" width="6" style="284" customWidth="1"/>
    <col min="9912" max="9912" width="11.1796875" style="284" customWidth="1"/>
    <col min="9913" max="9913" width="37.453125" style="284" customWidth="1"/>
    <col min="9914" max="9914" width="14.1796875" style="284" customWidth="1"/>
    <col min="9915" max="9916" width="12" style="284" customWidth="1"/>
    <col min="9917" max="9917" width="17.81640625" style="284" customWidth="1"/>
    <col min="9918" max="9918" width="15.54296875" style="284" customWidth="1"/>
    <col min="9919" max="9924" width="0" style="284" hidden="1" customWidth="1"/>
    <col min="9925" max="9925" width="11.81640625" style="284" customWidth="1"/>
    <col min="9926" max="9926" width="31.81640625" style="284" customWidth="1"/>
    <col min="9927" max="9927" width="12.1796875" style="284" customWidth="1"/>
    <col min="9928" max="9928" width="12" style="284" customWidth="1"/>
    <col min="9929" max="9929" width="12.54296875" style="284" customWidth="1"/>
    <col min="9930" max="9930" width="12" style="284" customWidth="1"/>
    <col min="9931" max="9931" width="11.1796875" style="284" customWidth="1"/>
    <col min="9932" max="9933" width="11.54296875" style="284" customWidth="1"/>
    <col min="9934" max="9934" width="12.54296875" style="284" customWidth="1"/>
    <col min="9935" max="9935" width="9.54296875" style="284" customWidth="1"/>
    <col min="9936" max="9936" width="12" style="284" customWidth="1"/>
    <col min="9937" max="9971" width="9.54296875" style="284"/>
    <col min="9972" max="9972" width="19.54296875" style="284" customWidth="1"/>
    <col min="9973" max="9973" width="15.54296875" style="284" customWidth="1"/>
    <col min="9974" max="9974" width="64.453125" style="284" customWidth="1"/>
    <col min="9975" max="9975" width="53.54296875" style="284" customWidth="1"/>
    <col min="9976" max="9976" width="26.54296875" style="284" customWidth="1"/>
    <col min="9977" max="9977" width="42.81640625" style="284" customWidth="1"/>
    <col min="9978" max="9978" width="19.1796875" style="284" customWidth="1"/>
    <col min="9979" max="9979" width="21.54296875" style="284" customWidth="1"/>
    <col min="9980" max="9980" width="40" style="284" customWidth="1"/>
    <col min="9981" max="9981" width="28.1796875" style="284" customWidth="1"/>
    <col min="9982" max="9982" width="25.54296875" style="284" customWidth="1"/>
    <col min="9983" max="9983" width="25.453125" style="284" customWidth="1"/>
    <col min="9984" max="9984" width="32.1796875" style="284" customWidth="1"/>
    <col min="9985" max="9985" width="14.81640625" style="284" customWidth="1"/>
    <col min="9986" max="10166" width="9.1796875" style="284" customWidth="1"/>
    <col min="10167" max="10167" width="6" style="284" customWidth="1"/>
    <col min="10168" max="10168" width="11.1796875" style="284" customWidth="1"/>
    <col min="10169" max="10169" width="37.453125" style="284" customWidth="1"/>
    <col min="10170" max="10170" width="14.1796875" style="284" customWidth="1"/>
    <col min="10171" max="10172" width="12" style="284" customWidth="1"/>
    <col min="10173" max="10173" width="17.81640625" style="284" customWidth="1"/>
    <col min="10174" max="10174" width="15.54296875" style="284" customWidth="1"/>
    <col min="10175" max="10180" width="0" style="284" hidden="1" customWidth="1"/>
    <col min="10181" max="10181" width="11.81640625" style="284" customWidth="1"/>
    <col min="10182" max="10182" width="31.81640625" style="284" customWidth="1"/>
    <col min="10183" max="10183" width="12.1796875" style="284" customWidth="1"/>
    <col min="10184" max="10184" width="12" style="284" customWidth="1"/>
    <col min="10185" max="10185" width="12.54296875" style="284" customWidth="1"/>
    <col min="10186" max="10186" width="12" style="284" customWidth="1"/>
    <col min="10187" max="10187" width="11.1796875" style="284" customWidth="1"/>
    <col min="10188" max="10189" width="11.54296875" style="284" customWidth="1"/>
    <col min="10190" max="10190" width="12.54296875" style="284" customWidth="1"/>
    <col min="10191" max="10191" width="9.54296875" style="284" customWidth="1"/>
    <col min="10192" max="10192" width="12" style="284" customWidth="1"/>
    <col min="10193" max="10227" width="9.54296875" style="284"/>
    <col min="10228" max="10228" width="19.54296875" style="284" customWidth="1"/>
    <col min="10229" max="10229" width="15.54296875" style="284" customWidth="1"/>
    <col min="10230" max="10230" width="64.453125" style="284" customWidth="1"/>
    <col min="10231" max="10231" width="53.54296875" style="284" customWidth="1"/>
    <col min="10232" max="10232" width="26.54296875" style="284" customWidth="1"/>
    <col min="10233" max="10233" width="42.81640625" style="284" customWidth="1"/>
    <col min="10234" max="10234" width="19.1796875" style="284" customWidth="1"/>
    <col min="10235" max="10235" width="21.54296875" style="284" customWidth="1"/>
    <col min="10236" max="10236" width="40" style="284" customWidth="1"/>
    <col min="10237" max="10237" width="28.1796875" style="284" customWidth="1"/>
    <col min="10238" max="10238" width="25.54296875" style="284" customWidth="1"/>
    <col min="10239" max="10239" width="25.453125" style="284" customWidth="1"/>
    <col min="10240" max="10240" width="32.1796875" style="284" customWidth="1"/>
    <col min="10241" max="10241" width="14.81640625" style="284" customWidth="1"/>
    <col min="10242" max="10422" width="9.1796875" style="284" customWidth="1"/>
    <col min="10423" max="10423" width="6" style="284" customWidth="1"/>
    <col min="10424" max="10424" width="11.1796875" style="284" customWidth="1"/>
    <col min="10425" max="10425" width="37.453125" style="284" customWidth="1"/>
    <col min="10426" max="10426" width="14.1796875" style="284" customWidth="1"/>
    <col min="10427" max="10428" width="12" style="284" customWidth="1"/>
    <col min="10429" max="10429" width="17.81640625" style="284" customWidth="1"/>
    <col min="10430" max="10430" width="15.54296875" style="284" customWidth="1"/>
    <col min="10431" max="10436" width="0" style="284" hidden="1" customWidth="1"/>
    <col min="10437" max="10437" width="11.81640625" style="284" customWidth="1"/>
    <col min="10438" max="10438" width="31.81640625" style="284" customWidth="1"/>
    <col min="10439" max="10439" width="12.1796875" style="284" customWidth="1"/>
    <col min="10440" max="10440" width="12" style="284" customWidth="1"/>
    <col min="10441" max="10441" width="12.54296875" style="284" customWidth="1"/>
    <col min="10442" max="10442" width="12" style="284" customWidth="1"/>
    <col min="10443" max="10443" width="11.1796875" style="284" customWidth="1"/>
    <col min="10444" max="10445" width="11.54296875" style="284" customWidth="1"/>
    <col min="10446" max="10446" width="12.54296875" style="284" customWidth="1"/>
    <col min="10447" max="10447" width="9.54296875" style="284" customWidth="1"/>
    <col min="10448" max="10448" width="12" style="284" customWidth="1"/>
    <col min="10449" max="10483" width="9.54296875" style="284"/>
    <col min="10484" max="10484" width="19.54296875" style="284" customWidth="1"/>
    <col min="10485" max="10485" width="15.54296875" style="284" customWidth="1"/>
    <col min="10486" max="10486" width="64.453125" style="284" customWidth="1"/>
    <col min="10487" max="10487" width="53.54296875" style="284" customWidth="1"/>
    <col min="10488" max="10488" width="26.54296875" style="284" customWidth="1"/>
    <col min="10489" max="10489" width="42.81640625" style="284" customWidth="1"/>
    <col min="10490" max="10490" width="19.1796875" style="284" customWidth="1"/>
    <col min="10491" max="10491" width="21.54296875" style="284" customWidth="1"/>
    <col min="10492" max="10492" width="40" style="284" customWidth="1"/>
    <col min="10493" max="10493" width="28.1796875" style="284" customWidth="1"/>
    <col min="10494" max="10494" width="25.54296875" style="284" customWidth="1"/>
    <col min="10495" max="10495" width="25.453125" style="284" customWidth="1"/>
    <col min="10496" max="10496" width="32.1796875" style="284" customWidth="1"/>
    <col min="10497" max="10497" width="14.81640625" style="284" customWidth="1"/>
    <col min="10498" max="10678" width="9.1796875" style="284" customWidth="1"/>
    <col min="10679" max="10679" width="6" style="284" customWidth="1"/>
    <col min="10680" max="10680" width="11.1796875" style="284" customWidth="1"/>
    <col min="10681" max="10681" width="37.453125" style="284" customWidth="1"/>
    <col min="10682" max="10682" width="14.1796875" style="284" customWidth="1"/>
    <col min="10683" max="10684" width="12" style="284" customWidth="1"/>
    <col min="10685" max="10685" width="17.81640625" style="284" customWidth="1"/>
    <col min="10686" max="10686" width="15.54296875" style="284" customWidth="1"/>
    <col min="10687" max="10692" width="0" style="284" hidden="1" customWidth="1"/>
    <col min="10693" max="10693" width="11.81640625" style="284" customWidth="1"/>
    <col min="10694" max="10694" width="31.81640625" style="284" customWidth="1"/>
    <col min="10695" max="10695" width="12.1796875" style="284" customWidth="1"/>
    <col min="10696" max="10696" width="12" style="284" customWidth="1"/>
    <col min="10697" max="10697" width="12.54296875" style="284" customWidth="1"/>
    <col min="10698" max="10698" width="12" style="284" customWidth="1"/>
    <col min="10699" max="10699" width="11.1796875" style="284" customWidth="1"/>
    <col min="10700" max="10701" width="11.54296875" style="284" customWidth="1"/>
    <col min="10702" max="10702" width="12.54296875" style="284" customWidth="1"/>
    <col min="10703" max="10703" width="9.54296875" style="284" customWidth="1"/>
    <col min="10704" max="10704" width="12" style="284" customWidth="1"/>
    <col min="10705" max="10739" width="9.54296875" style="284"/>
    <col min="10740" max="10740" width="19.54296875" style="284" customWidth="1"/>
    <col min="10741" max="10741" width="15.54296875" style="284" customWidth="1"/>
    <col min="10742" max="10742" width="64.453125" style="284" customWidth="1"/>
    <col min="10743" max="10743" width="53.54296875" style="284" customWidth="1"/>
    <col min="10744" max="10744" width="26.54296875" style="284" customWidth="1"/>
    <col min="10745" max="10745" width="42.81640625" style="284" customWidth="1"/>
    <col min="10746" max="10746" width="19.1796875" style="284" customWidth="1"/>
    <col min="10747" max="10747" width="21.54296875" style="284" customWidth="1"/>
    <col min="10748" max="10748" width="40" style="284" customWidth="1"/>
    <col min="10749" max="10749" width="28.1796875" style="284" customWidth="1"/>
    <col min="10750" max="10750" width="25.54296875" style="284" customWidth="1"/>
    <col min="10751" max="10751" width="25.453125" style="284" customWidth="1"/>
    <col min="10752" max="10752" width="32.1796875" style="284" customWidth="1"/>
    <col min="10753" max="10753" width="14.81640625" style="284" customWidth="1"/>
    <col min="10754" max="10934" width="9.1796875" style="284" customWidth="1"/>
    <col min="10935" max="10935" width="6" style="284" customWidth="1"/>
    <col min="10936" max="10936" width="11.1796875" style="284" customWidth="1"/>
    <col min="10937" max="10937" width="37.453125" style="284" customWidth="1"/>
    <col min="10938" max="10938" width="14.1796875" style="284" customWidth="1"/>
    <col min="10939" max="10940" width="12" style="284" customWidth="1"/>
    <col min="10941" max="10941" width="17.81640625" style="284" customWidth="1"/>
    <col min="10942" max="10942" width="15.54296875" style="284" customWidth="1"/>
    <col min="10943" max="10948" width="0" style="284" hidden="1" customWidth="1"/>
    <col min="10949" max="10949" width="11.81640625" style="284" customWidth="1"/>
    <col min="10950" max="10950" width="31.81640625" style="284" customWidth="1"/>
    <col min="10951" max="10951" width="12.1796875" style="284" customWidth="1"/>
    <col min="10952" max="10952" width="12" style="284" customWidth="1"/>
    <col min="10953" max="10953" width="12.54296875" style="284" customWidth="1"/>
    <col min="10954" max="10954" width="12" style="284" customWidth="1"/>
    <col min="10955" max="10955" width="11.1796875" style="284" customWidth="1"/>
    <col min="10956" max="10957" width="11.54296875" style="284" customWidth="1"/>
    <col min="10958" max="10958" width="12.54296875" style="284" customWidth="1"/>
    <col min="10959" max="10959" width="9.54296875" style="284" customWidth="1"/>
    <col min="10960" max="10960" width="12" style="284" customWidth="1"/>
    <col min="10961" max="10995" width="9.54296875" style="284"/>
    <col min="10996" max="10996" width="19.54296875" style="284" customWidth="1"/>
    <col min="10997" max="10997" width="15.54296875" style="284" customWidth="1"/>
    <col min="10998" max="10998" width="64.453125" style="284" customWidth="1"/>
    <col min="10999" max="10999" width="53.54296875" style="284" customWidth="1"/>
    <col min="11000" max="11000" width="26.54296875" style="284" customWidth="1"/>
    <col min="11001" max="11001" width="42.81640625" style="284" customWidth="1"/>
    <col min="11002" max="11002" width="19.1796875" style="284" customWidth="1"/>
    <col min="11003" max="11003" width="21.54296875" style="284" customWidth="1"/>
    <col min="11004" max="11004" width="40" style="284" customWidth="1"/>
    <col min="11005" max="11005" width="28.1796875" style="284" customWidth="1"/>
    <col min="11006" max="11006" width="25.54296875" style="284" customWidth="1"/>
    <col min="11007" max="11007" width="25.453125" style="284" customWidth="1"/>
    <col min="11008" max="11008" width="32.1796875" style="284" customWidth="1"/>
    <col min="11009" max="11009" width="14.81640625" style="284" customWidth="1"/>
    <col min="11010" max="11190" width="9.1796875" style="284" customWidth="1"/>
    <col min="11191" max="11191" width="6" style="284" customWidth="1"/>
    <col min="11192" max="11192" width="11.1796875" style="284" customWidth="1"/>
    <col min="11193" max="11193" width="37.453125" style="284" customWidth="1"/>
    <col min="11194" max="11194" width="14.1796875" style="284" customWidth="1"/>
    <col min="11195" max="11196" width="12" style="284" customWidth="1"/>
    <col min="11197" max="11197" width="17.81640625" style="284" customWidth="1"/>
    <col min="11198" max="11198" width="15.54296875" style="284" customWidth="1"/>
    <col min="11199" max="11204" width="0" style="284" hidden="1" customWidth="1"/>
    <col min="11205" max="11205" width="11.81640625" style="284" customWidth="1"/>
    <col min="11206" max="11206" width="31.81640625" style="284" customWidth="1"/>
    <col min="11207" max="11207" width="12.1796875" style="284" customWidth="1"/>
    <col min="11208" max="11208" width="12" style="284" customWidth="1"/>
    <col min="11209" max="11209" width="12.54296875" style="284" customWidth="1"/>
    <col min="11210" max="11210" width="12" style="284" customWidth="1"/>
    <col min="11211" max="11211" width="11.1796875" style="284" customWidth="1"/>
    <col min="11212" max="11213" width="11.54296875" style="284" customWidth="1"/>
    <col min="11214" max="11214" width="12.54296875" style="284" customWidth="1"/>
    <col min="11215" max="11215" width="9.54296875" style="284" customWidth="1"/>
    <col min="11216" max="11216" width="12" style="284" customWidth="1"/>
    <col min="11217" max="11251" width="9.54296875" style="284"/>
    <col min="11252" max="11252" width="19.54296875" style="284" customWidth="1"/>
    <col min="11253" max="11253" width="15.54296875" style="284" customWidth="1"/>
    <col min="11254" max="11254" width="64.453125" style="284" customWidth="1"/>
    <col min="11255" max="11255" width="53.54296875" style="284" customWidth="1"/>
    <col min="11256" max="11256" width="26.54296875" style="284" customWidth="1"/>
    <col min="11257" max="11257" width="42.81640625" style="284" customWidth="1"/>
    <col min="11258" max="11258" width="19.1796875" style="284" customWidth="1"/>
    <col min="11259" max="11259" width="21.54296875" style="284" customWidth="1"/>
    <col min="11260" max="11260" width="40" style="284" customWidth="1"/>
    <col min="11261" max="11261" width="28.1796875" style="284" customWidth="1"/>
    <col min="11262" max="11262" width="25.54296875" style="284" customWidth="1"/>
    <col min="11263" max="11263" width="25.453125" style="284" customWidth="1"/>
    <col min="11264" max="11264" width="32.1796875" style="284" customWidth="1"/>
    <col min="11265" max="11265" width="14.81640625" style="284" customWidth="1"/>
    <col min="11266" max="11446" width="9.1796875" style="284" customWidth="1"/>
    <col min="11447" max="11447" width="6" style="284" customWidth="1"/>
    <col min="11448" max="11448" width="11.1796875" style="284" customWidth="1"/>
    <col min="11449" max="11449" width="37.453125" style="284" customWidth="1"/>
    <col min="11450" max="11450" width="14.1796875" style="284" customWidth="1"/>
    <col min="11451" max="11452" width="12" style="284" customWidth="1"/>
    <col min="11453" max="11453" width="17.81640625" style="284" customWidth="1"/>
    <col min="11454" max="11454" width="15.54296875" style="284" customWidth="1"/>
    <col min="11455" max="11460" width="0" style="284" hidden="1" customWidth="1"/>
    <col min="11461" max="11461" width="11.81640625" style="284" customWidth="1"/>
    <col min="11462" max="11462" width="31.81640625" style="284" customWidth="1"/>
    <col min="11463" max="11463" width="12.1796875" style="284" customWidth="1"/>
    <col min="11464" max="11464" width="12" style="284" customWidth="1"/>
    <col min="11465" max="11465" width="12.54296875" style="284" customWidth="1"/>
    <col min="11466" max="11466" width="12" style="284" customWidth="1"/>
    <col min="11467" max="11467" width="11.1796875" style="284" customWidth="1"/>
    <col min="11468" max="11469" width="11.54296875" style="284" customWidth="1"/>
    <col min="11470" max="11470" width="12.54296875" style="284" customWidth="1"/>
    <col min="11471" max="11471" width="9.54296875" style="284" customWidth="1"/>
    <col min="11472" max="11472" width="12" style="284" customWidth="1"/>
    <col min="11473" max="11507" width="9.54296875" style="284"/>
    <col min="11508" max="11508" width="19.54296875" style="284" customWidth="1"/>
    <col min="11509" max="11509" width="15.54296875" style="284" customWidth="1"/>
    <col min="11510" max="11510" width="64.453125" style="284" customWidth="1"/>
    <col min="11511" max="11511" width="53.54296875" style="284" customWidth="1"/>
    <col min="11512" max="11512" width="26.54296875" style="284" customWidth="1"/>
    <col min="11513" max="11513" width="42.81640625" style="284" customWidth="1"/>
    <col min="11514" max="11514" width="19.1796875" style="284" customWidth="1"/>
    <col min="11515" max="11515" width="21.54296875" style="284" customWidth="1"/>
    <col min="11516" max="11516" width="40" style="284" customWidth="1"/>
    <col min="11517" max="11517" width="28.1796875" style="284" customWidth="1"/>
    <col min="11518" max="11518" width="25.54296875" style="284" customWidth="1"/>
    <col min="11519" max="11519" width="25.453125" style="284" customWidth="1"/>
    <col min="11520" max="11520" width="32.1796875" style="284" customWidth="1"/>
    <col min="11521" max="11521" width="14.81640625" style="284" customWidth="1"/>
    <col min="11522" max="11702" width="9.1796875" style="284" customWidth="1"/>
    <col min="11703" max="11703" width="6" style="284" customWidth="1"/>
    <col min="11704" max="11704" width="11.1796875" style="284" customWidth="1"/>
    <col min="11705" max="11705" width="37.453125" style="284" customWidth="1"/>
    <col min="11706" max="11706" width="14.1796875" style="284" customWidth="1"/>
    <col min="11707" max="11708" width="12" style="284" customWidth="1"/>
    <col min="11709" max="11709" width="17.81640625" style="284" customWidth="1"/>
    <col min="11710" max="11710" width="15.54296875" style="284" customWidth="1"/>
    <col min="11711" max="11716" width="0" style="284" hidden="1" customWidth="1"/>
    <col min="11717" max="11717" width="11.81640625" style="284" customWidth="1"/>
    <col min="11718" max="11718" width="31.81640625" style="284" customWidth="1"/>
    <col min="11719" max="11719" width="12.1796875" style="284" customWidth="1"/>
    <col min="11720" max="11720" width="12" style="284" customWidth="1"/>
    <col min="11721" max="11721" width="12.54296875" style="284" customWidth="1"/>
    <col min="11722" max="11722" width="12" style="284" customWidth="1"/>
    <col min="11723" max="11723" width="11.1796875" style="284" customWidth="1"/>
    <col min="11724" max="11725" width="11.54296875" style="284" customWidth="1"/>
    <col min="11726" max="11726" width="12.54296875" style="284" customWidth="1"/>
    <col min="11727" max="11727" width="9.54296875" style="284" customWidth="1"/>
    <col min="11728" max="11728" width="12" style="284" customWidth="1"/>
    <col min="11729" max="11763" width="9.54296875" style="284"/>
    <col min="11764" max="11764" width="19.54296875" style="284" customWidth="1"/>
    <col min="11765" max="11765" width="15.54296875" style="284" customWidth="1"/>
    <col min="11766" max="11766" width="64.453125" style="284" customWidth="1"/>
    <col min="11767" max="11767" width="53.54296875" style="284" customWidth="1"/>
    <col min="11768" max="11768" width="26.54296875" style="284" customWidth="1"/>
    <col min="11769" max="11769" width="42.81640625" style="284" customWidth="1"/>
    <col min="11770" max="11770" width="19.1796875" style="284" customWidth="1"/>
    <col min="11771" max="11771" width="21.54296875" style="284" customWidth="1"/>
    <col min="11772" max="11772" width="40" style="284" customWidth="1"/>
    <col min="11773" max="11773" width="28.1796875" style="284" customWidth="1"/>
    <col min="11774" max="11774" width="25.54296875" style="284" customWidth="1"/>
    <col min="11775" max="11775" width="25.453125" style="284" customWidth="1"/>
    <col min="11776" max="11776" width="32.1796875" style="284" customWidth="1"/>
    <col min="11777" max="11777" width="14.81640625" style="284" customWidth="1"/>
    <col min="11778" max="11958" width="9.1796875" style="284" customWidth="1"/>
    <col min="11959" max="11959" width="6" style="284" customWidth="1"/>
    <col min="11960" max="11960" width="11.1796875" style="284" customWidth="1"/>
    <col min="11961" max="11961" width="37.453125" style="284" customWidth="1"/>
    <col min="11962" max="11962" width="14.1796875" style="284" customWidth="1"/>
    <col min="11963" max="11964" width="12" style="284" customWidth="1"/>
    <col min="11965" max="11965" width="17.81640625" style="284" customWidth="1"/>
    <col min="11966" max="11966" width="15.54296875" style="284" customWidth="1"/>
    <col min="11967" max="11972" width="0" style="284" hidden="1" customWidth="1"/>
    <col min="11973" max="11973" width="11.81640625" style="284" customWidth="1"/>
    <col min="11974" max="11974" width="31.81640625" style="284" customWidth="1"/>
    <col min="11975" max="11975" width="12.1796875" style="284" customWidth="1"/>
    <col min="11976" max="11976" width="12" style="284" customWidth="1"/>
    <col min="11977" max="11977" width="12.54296875" style="284" customWidth="1"/>
    <col min="11978" max="11978" width="12" style="284" customWidth="1"/>
    <col min="11979" max="11979" width="11.1796875" style="284" customWidth="1"/>
    <col min="11980" max="11981" width="11.54296875" style="284" customWidth="1"/>
    <col min="11982" max="11982" width="12.54296875" style="284" customWidth="1"/>
    <col min="11983" max="11983" width="9.54296875" style="284" customWidth="1"/>
    <col min="11984" max="11984" width="12" style="284" customWidth="1"/>
    <col min="11985" max="12019" width="9.54296875" style="284"/>
    <col min="12020" max="12020" width="19.54296875" style="284" customWidth="1"/>
    <col min="12021" max="12021" width="15.54296875" style="284" customWidth="1"/>
    <col min="12022" max="12022" width="64.453125" style="284" customWidth="1"/>
    <col min="12023" max="12023" width="53.54296875" style="284" customWidth="1"/>
    <col min="12024" max="12024" width="26.54296875" style="284" customWidth="1"/>
    <col min="12025" max="12025" width="42.81640625" style="284" customWidth="1"/>
    <col min="12026" max="12026" width="19.1796875" style="284" customWidth="1"/>
    <col min="12027" max="12027" width="21.54296875" style="284" customWidth="1"/>
    <col min="12028" max="12028" width="40" style="284" customWidth="1"/>
    <col min="12029" max="12029" width="28.1796875" style="284" customWidth="1"/>
    <col min="12030" max="12030" width="25.54296875" style="284" customWidth="1"/>
    <col min="12031" max="12031" width="25.453125" style="284" customWidth="1"/>
    <col min="12032" max="12032" width="32.1796875" style="284" customWidth="1"/>
    <col min="12033" max="12033" width="14.81640625" style="284" customWidth="1"/>
    <col min="12034" max="12214" width="9.1796875" style="284" customWidth="1"/>
    <col min="12215" max="12215" width="6" style="284" customWidth="1"/>
    <col min="12216" max="12216" width="11.1796875" style="284" customWidth="1"/>
    <col min="12217" max="12217" width="37.453125" style="284" customWidth="1"/>
    <col min="12218" max="12218" width="14.1796875" style="284" customWidth="1"/>
    <col min="12219" max="12220" width="12" style="284" customWidth="1"/>
    <col min="12221" max="12221" width="17.81640625" style="284" customWidth="1"/>
    <col min="12222" max="12222" width="15.54296875" style="284" customWidth="1"/>
    <col min="12223" max="12228" width="0" style="284" hidden="1" customWidth="1"/>
    <col min="12229" max="12229" width="11.81640625" style="284" customWidth="1"/>
    <col min="12230" max="12230" width="31.81640625" style="284" customWidth="1"/>
    <col min="12231" max="12231" width="12.1796875" style="284" customWidth="1"/>
    <col min="12232" max="12232" width="12" style="284" customWidth="1"/>
    <col min="12233" max="12233" width="12.54296875" style="284" customWidth="1"/>
    <col min="12234" max="12234" width="12" style="284" customWidth="1"/>
    <col min="12235" max="12235" width="11.1796875" style="284" customWidth="1"/>
    <col min="12236" max="12237" width="11.54296875" style="284" customWidth="1"/>
    <col min="12238" max="12238" width="12.54296875" style="284" customWidth="1"/>
    <col min="12239" max="12239" width="9.54296875" style="284" customWidth="1"/>
    <col min="12240" max="12240" width="12" style="284" customWidth="1"/>
    <col min="12241" max="12275" width="9.54296875" style="284"/>
    <col min="12276" max="12276" width="19.54296875" style="284" customWidth="1"/>
    <col min="12277" max="12277" width="15.54296875" style="284" customWidth="1"/>
    <col min="12278" max="12278" width="64.453125" style="284" customWidth="1"/>
    <col min="12279" max="12279" width="53.54296875" style="284" customWidth="1"/>
    <col min="12280" max="12280" width="26.54296875" style="284" customWidth="1"/>
    <col min="12281" max="12281" width="42.81640625" style="284" customWidth="1"/>
    <col min="12282" max="12282" width="19.1796875" style="284" customWidth="1"/>
    <col min="12283" max="12283" width="21.54296875" style="284" customWidth="1"/>
    <col min="12284" max="12284" width="40" style="284" customWidth="1"/>
    <col min="12285" max="12285" width="28.1796875" style="284" customWidth="1"/>
    <col min="12286" max="12286" width="25.54296875" style="284" customWidth="1"/>
    <col min="12287" max="12287" width="25.453125" style="284" customWidth="1"/>
    <col min="12288" max="12288" width="32.1796875" style="284" customWidth="1"/>
    <col min="12289" max="12289" width="14.81640625" style="284" customWidth="1"/>
    <col min="12290" max="12470" width="9.1796875" style="284" customWidth="1"/>
    <col min="12471" max="12471" width="6" style="284" customWidth="1"/>
    <col min="12472" max="12472" width="11.1796875" style="284" customWidth="1"/>
    <col min="12473" max="12473" width="37.453125" style="284" customWidth="1"/>
    <col min="12474" max="12474" width="14.1796875" style="284" customWidth="1"/>
    <col min="12475" max="12476" width="12" style="284" customWidth="1"/>
    <col min="12477" max="12477" width="17.81640625" style="284" customWidth="1"/>
    <col min="12478" max="12478" width="15.54296875" style="284" customWidth="1"/>
    <col min="12479" max="12484" width="0" style="284" hidden="1" customWidth="1"/>
    <col min="12485" max="12485" width="11.81640625" style="284" customWidth="1"/>
    <col min="12486" max="12486" width="31.81640625" style="284" customWidth="1"/>
    <col min="12487" max="12487" width="12.1796875" style="284" customWidth="1"/>
    <col min="12488" max="12488" width="12" style="284" customWidth="1"/>
    <col min="12489" max="12489" width="12.54296875" style="284" customWidth="1"/>
    <col min="12490" max="12490" width="12" style="284" customWidth="1"/>
    <col min="12491" max="12491" width="11.1796875" style="284" customWidth="1"/>
    <col min="12492" max="12493" width="11.54296875" style="284" customWidth="1"/>
    <col min="12494" max="12494" width="12.54296875" style="284" customWidth="1"/>
    <col min="12495" max="12495" width="9.54296875" style="284" customWidth="1"/>
    <col min="12496" max="12496" width="12" style="284" customWidth="1"/>
    <col min="12497" max="12531" width="9.54296875" style="284"/>
    <col min="12532" max="12532" width="19.54296875" style="284" customWidth="1"/>
    <col min="12533" max="12533" width="15.54296875" style="284" customWidth="1"/>
    <col min="12534" max="12534" width="64.453125" style="284" customWidth="1"/>
    <col min="12535" max="12535" width="53.54296875" style="284" customWidth="1"/>
    <col min="12536" max="12536" width="26.54296875" style="284" customWidth="1"/>
    <col min="12537" max="12537" width="42.81640625" style="284" customWidth="1"/>
    <col min="12538" max="12538" width="19.1796875" style="284" customWidth="1"/>
    <col min="12539" max="12539" width="21.54296875" style="284" customWidth="1"/>
    <col min="12540" max="12540" width="40" style="284" customWidth="1"/>
    <col min="12541" max="12541" width="28.1796875" style="284" customWidth="1"/>
    <col min="12542" max="12542" width="25.54296875" style="284" customWidth="1"/>
    <col min="12543" max="12543" width="25.453125" style="284" customWidth="1"/>
    <col min="12544" max="12544" width="32.1796875" style="284" customWidth="1"/>
    <col min="12545" max="12545" width="14.81640625" style="284" customWidth="1"/>
    <col min="12546" max="12726" width="9.1796875" style="284" customWidth="1"/>
    <col min="12727" max="12727" width="6" style="284" customWidth="1"/>
    <col min="12728" max="12728" width="11.1796875" style="284" customWidth="1"/>
    <col min="12729" max="12729" width="37.453125" style="284" customWidth="1"/>
    <col min="12730" max="12730" width="14.1796875" style="284" customWidth="1"/>
    <col min="12731" max="12732" width="12" style="284" customWidth="1"/>
    <col min="12733" max="12733" width="17.81640625" style="284" customWidth="1"/>
    <col min="12734" max="12734" width="15.54296875" style="284" customWidth="1"/>
    <col min="12735" max="12740" width="0" style="284" hidden="1" customWidth="1"/>
    <col min="12741" max="12741" width="11.81640625" style="284" customWidth="1"/>
    <col min="12742" max="12742" width="31.81640625" style="284" customWidth="1"/>
    <col min="12743" max="12743" width="12.1796875" style="284" customWidth="1"/>
    <col min="12744" max="12744" width="12" style="284" customWidth="1"/>
    <col min="12745" max="12745" width="12.54296875" style="284" customWidth="1"/>
    <col min="12746" max="12746" width="12" style="284" customWidth="1"/>
    <col min="12747" max="12747" width="11.1796875" style="284" customWidth="1"/>
    <col min="12748" max="12749" width="11.54296875" style="284" customWidth="1"/>
    <col min="12750" max="12750" width="12.54296875" style="284" customWidth="1"/>
    <col min="12751" max="12751" width="9.54296875" style="284" customWidth="1"/>
    <col min="12752" max="12752" width="12" style="284" customWidth="1"/>
    <col min="12753" max="12787" width="9.54296875" style="284"/>
    <col min="12788" max="12788" width="19.54296875" style="284" customWidth="1"/>
    <col min="12789" max="12789" width="15.54296875" style="284" customWidth="1"/>
    <col min="12790" max="12790" width="64.453125" style="284" customWidth="1"/>
    <col min="12791" max="12791" width="53.54296875" style="284" customWidth="1"/>
    <col min="12792" max="12792" width="26.54296875" style="284" customWidth="1"/>
    <col min="12793" max="12793" width="42.81640625" style="284" customWidth="1"/>
    <col min="12794" max="12794" width="19.1796875" style="284" customWidth="1"/>
    <col min="12795" max="12795" width="21.54296875" style="284" customWidth="1"/>
    <col min="12796" max="12796" width="40" style="284" customWidth="1"/>
    <col min="12797" max="12797" width="28.1796875" style="284" customWidth="1"/>
    <col min="12798" max="12798" width="25.54296875" style="284" customWidth="1"/>
    <col min="12799" max="12799" width="25.453125" style="284" customWidth="1"/>
    <col min="12800" max="12800" width="32.1796875" style="284" customWidth="1"/>
    <col min="12801" max="12801" width="14.81640625" style="284" customWidth="1"/>
    <col min="12802" max="12982" width="9.1796875" style="284" customWidth="1"/>
    <col min="12983" max="12983" width="6" style="284" customWidth="1"/>
    <col min="12984" max="12984" width="11.1796875" style="284" customWidth="1"/>
    <col min="12985" max="12985" width="37.453125" style="284" customWidth="1"/>
    <col min="12986" max="12986" width="14.1796875" style="284" customWidth="1"/>
    <col min="12987" max="12988" width="12" style="284" customWidth="1"/>
    <col min="12989" max="12989" width="17.81640625" style="284" customWidth="1"/>
    <col min="12990" max="12990" width="15.54296875" style="284" customWidth="1"/>
    <col min="12991" max="12996" width="0" style="284" hidden="1" customWidth="1"/>
    <col min="12997" max="12997" width="11.81640625" style="284" customWidth="1"/>
    <col min="12998" max="12998" width="31.81640625" style="284" customWidth="1"/>
    <col min="12999" max="12999" width="12.1796875" style="284" customWidth="1"/>
    <col min="13000" max="13000" width="12" style="284" customWidth="1"/>
    <col min="13001" max="13001" width="12.54296875" style="284" customWidth="1"/>
    <col min="13002" max="13002" width="12" style="284" customWidth="1"/>
    <col min="13003" max="13003" width="11.1796875" style="284" customWidth="1"/>
    <col min="13004" max="13005" width="11.54296875" style="284" customWidth="1"/>
    <col min="13006" max="13006" width="12.54296875" style="284" customWidth="1"/>
    <col min="13007" max="13007" width="9.54296875" style="284" customWidth="1"/>
    <col min="13008" max="13008" width="12" style="284" customWidth="1"/>
    <col min="13009" max="13043" width="9.54296875" style="284"/>
    <col min="13044" max="13044" width="19.54296875" style="284" customWidth="1"/>
    <col min="13045" max="13045" width="15.54296875" style="284" customWidth="1"/>
    <col min="13046" max="13046" width="64.453125" style="284" customWidth="1"/>
    <col min="13047" max="13047" width="53.54296875" style="284" customWidth="1"/>
    <col min="13048" max="13048" width="26.54296875" style="284" customWidth="1"/>
    <col min="13049" max="13049" width="42.81640625" style="284" customWidth="1"/>
    <col min="13050" max="13050" width="19.1796875" style="284" customWidth="1"/>
    <col min="13051" max="13051" width="21.54296875" style="284" customWidth="1"/>
    <col min="13052" max="13052" width="40" style="284" customWidth="1"/>
    <col min="13053" max="13053" width="28.1796875" style="284" customWidth="1"/>
    <col min="13054" max="13054" width="25.54296875" style="284" customWidth="1"/>
    <col min="13055" max="13055" width="25.453125" style="284" customWidth="1"/>
    <col min="13056" max="13056" width="32.1796875" style="284" customWidth="1"/>
    <col min="13057" max="13057" width="14.81640625" style="284" customWidth="1"/>
    <col min="13058" max="13238" width="9.1796875" style="284" customWidth="1"/>
    <col min="13239" max="13239" width="6" style="284" customWidth="1"/>
    <col min="13240" max="13240" width="11.1796875" style="284" customWidth="1"/>
    <col min="13241" max="13241" width="37.453125" style="284" customWidth="1"/>
    <col min="13242" max="13242" width="14.1796875" style="284" customWidth="1"/>
    <col min="13243" max="13244" width="12" style="284" customWidth="1"/>
    <col min="13245" max="13245" width="17.81640625" style="284" customWidth="1"/>
    <col min="13246" max="13246" width="15.54296875" style="284" customWidth="1"/>
    <col min="13247" max="13252" width="0" style="284" hidden="1" customWidth="1"/>
    <col min="13253" max="13253" width="11.81640625" style="284" customWidth="1"/>
    <col min="13254" max="13254" width="31.81640625" style="284" customWidth="1"/>
    <col min="13255" max="13255" width="12.1796875" style="284" customWidth="1"/>
    <col min="13256" max="13256" width="12" style="284" customWidth="1"/>
    <col min="13257" max="13257" width="12.54296875" style="284" customWidth="1"/>
    <col min="13258" max="13258" width="12" style="284" customWidth="1"/>
    <col min="13259" max="13259" width="11.1796875" style="284" customWidth="1"/>
    <col min="13260" max="13261" width="11.54296875" style="284" customWidth="1"/>
    <col min="13262" max="13262" width="12.54296875" style="284" customWidth="1"/>
    <col min="13263" max="13263" width="9.54296875" style="284" customWidth="1"/>
    <col min="13264" max="13264" width="12" style="284" customWidth="1"/>
    <col min="13265" max="13299" width="9.54296875" style="284"/>
    <col min="13300" max="13300" width="19.54296875" style="284" customWidth="1"/>
    <col min="13301" max="13301" width="15.54296875" style="284" customWidth="1"/>
    <col min="13302" max="13302" width="64.453125" style="284" customWidth="1"/>
    <col min="13303" max="13303" width="53.54296875" style="284" customWidth="1"/>
    <col min="13304" max="13304" width="26.54296875" style="284" customWidth="1"/>
    <col min="13305" max="13305" width="42.81640625" style="284" customWidth="1"/>
    <col min="13306" max="13306" width="19.1796875" style="284" customWidth="1"/>
    <col min="13307" max="13307" width="21.54296875" style="284" customWidth="1"/>
    <col min="13308" max="13308" width="40" style="284" customWidth="1"/>
    <col min="13309" max="13309" width="28.1796875" style="284" customWidth="1"/>
    <col min="13310" max="13310" width="25.54296875" style="284" customWidth="1"/>
    <col min="13311" max="13311" width="25.453125" style="284" customWidth="1"/>
    <col min="13312" max="13312" width="32.1796875" style="284" customWidth="1"/>
    <col min="13313" max="13313" width="14.81640625" style="284" customWidth="1"/>
    <col min="13314" max="13494" width="9.1796875" style="284" customWidth="1"/>
    <col min="13495" max="13495" width="6" style="284" customWidth="1"/>
    <col min="13496" max="13496" width="11.1796875" style="284" customWidth="1"/>
    <col min="13497" max="13497" width="37.453125" style="284" customWidth="1"/>
    <col min="13498" max="13498" width="14.1796875" style="284" customWidth="1"/>
    <col min="13499" max="13500" width="12" style="284" customWidth="1"/>
    <col min="13501" max="13501" width="17.81640625" style="284" customWidth="1"/>
    <col min="13502" max="13502" width="15.54296875" style="284" customWidth="1"/>
    <col min="13503" max="13508" width="0" style="284" hidden="1" customWidth="1"/>
    <col min="13509" max="13509" width="11.81640625" style="284" customWidth="1"/>
    <col min="13510" max="13510" width="31.81640625" style="284" customWidth="1"/>
    <col min="13511" max="13511" width="12.1796875" style="284" customWidth="1"/>
    <col min="13512" max="13512" width="12" style="284" customWidth="1"/>
    <col min="13513" max="13513" width="12.54296875" style="284" customWidth="1"/>
    <col min="13514" max="13514" width="12" style="284" customWidth="1"/>
    <col min="13515" max="13515" width="11.1796875" style="284" customWidth="1"/>
    <col min="13516" max="13517" width="11.54296875" style="284" customWidth="1"/>
    <col min="13518" max="13518" width="12.54296875" style="284" customWidth="1"/>
    <col min="13519" max="13519" width="9.54296875" style="284" customWidth="1"/>
    <col min="13520" max="13520" width="12" style="284" customWidth="1"/>
    <col min="13521" max="13555" width="9.54296875" style="284"/>
    <col min="13556" max="13556" width="19.54296875" style="284" customWidth="1"/>
    <col min="13557" max="13557" width="15.54296875" style="284" customWidth="1"/>
    <col min="13558" max="13558" width="64.453125" style="284" customWidth="1"/>
    <col min="13559" max="13559" width="53.54296875" style="284" customWidth="1"/>
    <col min="13560" max="13560" width="26.54296875" style="284" customWidth="1"/>
    <col min="13561" max="13561" width="42.81640625" style="284" customWidth="1"/>
    <col min="13562" max="13562" width="19.1796875" style="284" customWidth="1"/>
    <col min="13563" max="13563" width="21.54296875" style="284" customWidth="1"/>
    <col min="13564" max="13564" width="40" style="284" customWidth="1"/>
    <col min="13565" max="13565" width="28.1796875" style="284" customWidth="1"/>
    <col min="13566" max="13566" width="25.54296875" style="284" customWidth="1"/>
    <col min="13567" max="13567" width="25.453125" style="284" customWidth="1"/>
    <col min="13568" max="13568" width="32.1796875" style="284" customWidth="1"/>
    <col min="13569" max="13569" width="14.81640625" style="284" customWidth="1"/>
    <col min="13570" max="13750" width="9.1796875" style="284" customWidth="1"/>
    <col min="13751" max="13751" width="6" style="284" customWidth="1"/>
    <col min="13752" max="13752" width="11.1796875" style="284" customWidth="1"/>
    <col min="13753" max="13753" width="37.453125" style="284" customWidth="1"/>
    <col min="13754" max="13754" width="14.1796875" style="284" customWidth="1"/>
    <col min="13755" max="13756" width="12" style="284" customWidth="1"/>
    <col min="13757" max="13757" width="17.81640625" style="284" customWidth="1"/>
    <col min="13758" max="13758" width="15.54296875" style="284" customWidth="1"/>
    <col min="13759" max="13764" width="0" style="284" hidden="1" customWidth="1"/>
    <col min="13765" max="13765" width="11.81640625" style="284" customWidth="1"/>
    <col min="13766" max="13766" width="31.81640625" style="284" customWidth="1"/>
    <col min="13767" max="13767" width="12.1796875" style="284" customWidth="1"/>
    <col min="13768" max="13768" width="12" style="284" customWidth="1"/>
    <col min="13769" max="13769" width="12.54296875" style="284" customWidth="1"/>
    <col min="13770" max="13770" width="12" style="284" customWidth="1"/>
    <col min="13771" max="13771" width="11.1796875" style="284" customWidth="1"/>
    <col min="13772" max="13773" width="11.54296875" style="284" customWidth="1"/>
    <col min="13774" max="13774" width="12.54296875" style="284" customWidth="1"/>
    <col min="13775" max="13775" width="9.54296875" style="284" customWidth="1"/>
    <col min="13776" max="13776" width="12" style="284" customWidth="1"/>
    <col min="13777" max="13811" width="9.54296875" style="284"/>
    <col min="13812" max="13812" width="19.54296875" style="284" customWidth="1"/>
    <col min="13813" max="13813" width="15.54296875" style="284" customWidth="1"/>
    <col min="13814" max="13814" width="64.453125" style="284" customWidth="1"/>
    <col min="13815" max="13815" width="53.54296875" style="284" customWidth="1"/>
    <col min="13816" max="13816" width="26.54296875" style="284" customWidth="1"/>
    <col min="13817" max="13817" width="42.81640625" style="284" customWidth="1"/>
    <col min="13818" max="13818" width="19.1796875" style="284" customWidth="1"/>
    <col min="13819" max="13819" width="21.54296875" style="284" customWidth="1"/>
    <col min="13820" max="13820" width="40" style="284" customWidth="1"/>
    <col min="13821" max="13821" width="28.1796875" style="284" customWidth="1"/>
    <col min="13822" max="13822" width="25.54296875" style="284" customWidth="1"/>
    <col min="13823" max="13823" width="25.453125" style="284" customWidth="1"/>
    <col min="13824" max="13824" width="32.1796875" style="284" customWidth="1"/>
    <col min="13825" max="13825" width="14.81640625" style="284" customWidth="1"/>
    <col min="13826" max="14006" width="9.1796875" style="284" customWidth="1"/>
    <col min="14007" max="14007" width="6" style="284" customWidth="1"/>
    <col min="14008" max="14008" width="11.1796875" style="284" customWidth="1"/>
    <col min="14009" max="14009" width="37.453125" style="284" customWidth="1"/>
    <col min="14010" max="14010" width="14.1796875" style="284" customWidth="1"/>
    <col min="14011" max="14012" width="12" style="284" customWidth="1"/>
    <col min="14013" max="14013" width="17.81640625" style="284" customWidth="1"/>
    <col min="14014" max="14014" width="15.54296875" style="284" customWidth="1"/>
    <col min="14015" max="14020" width="0" style="284" hidden="1" customWidth="1"/>
    <col min="14021" max="14021" width="11.81640625" style="284" customWidth="1"/>
    <col min="14022" max="14022" width="31.81640625" style="284" customWidth="1"/>
    <col min="14023" max="14023" width="12.1796875" style="284" customWidth="1"/>
    <col min="14024" max="14024" width="12" style="284" customWidth="1"/>
    <col min="14025" max="14025" width="12.54296875" style="284" customWidth="1"/>
    <col min="14026" max="14026" width="12" style="284" customWidth="1"/>
    <col min="14027" max="14027" width="11.1796875" style="284" customWidth="1"/>
    <col min="14028" max="14029" width="11.54296875" style="284" customWidth="1"/>
    <col min="14030" max="14030" width="12.54296875" style="284" customWidth="1"/>
    <col min="14031" max="14031" width="9.54296875" style="284" customWidth="1"/>
    <col min="14032" max="14032" width="12" style="284" customWidth="1"/>
    <col min="14033" max="14067" width="9.54296875" style="284"/>
    <col min="14068" max="14068" width="19.54296875" style="284" customWidth="1"/>
    <col min="14069" max="14069" width="15.54296875" style="284" customWidth="1"/>
    <col min="14070" max="14070" width="64.453125" style="284" customWidth="1"/>
    <col min="14071" max="14071" width="53.54296875" style="284" customWidth="1"/>
    <col min="14072" max="14072" width="26.54296875" style="284" customWidth="1"/>
    <col min="14073" max="14073" width="42.81640625" style="284" customWidth="1"/>
    <col min="14074" max="14074" width="19.1796875" style="284" customWidth="1"/>
    <col min="14075" max="14075" width="21.54296875" style="284" customWidth="1"/>
    <col min="14076" max="14076" width="40" style="284" customWidth="1"/>
    <col min="14077" max="14077" width="28.1796875" style="284" customWidth="1"/>
    <col min="14078" max="14078" width="25.54296875" style="284" customWidth="1"/>
    <col min="14079" max="14079" width="25.453125" style="284" customWidth="1"/>
    <col min="14080" max="14080" width="32.1796875" style="284" customWidth="1"/>
    <col min="14081" max="14081" width="14.81640625" style="284" customWidth="1"/>
    <col min="14082" max="14262" width="9.1796875" style="284" customWidth="1"/>
    <col min="14263" max="14263" width="6" style="284" customWidth="1"/>
    <col min="14264" max="14264" width="11.1796875" style="284" customWidth="1"/>
    <col min="14265" max="14265" width="37.453125" style="284" customWidth="1"/>
    <col min="14266" max="14266" width="14.1796875" style="284" customWidth="1"/>
    <col min="14267" max="14268" width="12" style="284" customWidth="1"/>
    <col min="14269" max="14269" width="17.81640625" style="284" customWidth="1"/>
    <col min="14270" max="14270" width="15.54296875" style="284" customWidth="1"/>
    <col min="14271" max="14276" width="0" style="284" hidden="1" customWidth="1"/>
    <col min="14277" max="14277" width="11.81640625" style="284" customWidth="1"/>
    <col min="14278" max="14278" width="31.81640625" style="284" customWidth="1"/>
    <col min="14279" max="14279" width="12.1796875" style="284" customWidth="1"/>
    <col min="14280" max="14280" width="12" style="284" customWidth="1"/>
    <col min="14281" max="14281" width="12.54296875" style="284" customWidth="1"/>
    <col min="14282" max="14282" width="12" style="284" customWidth="1"/>
    <col min="14283" max="14283" width="11.1796875" style="284" customWidth="1"/>
    <col min="14284" max="14285" width="11.54296875" style="284" customWidth="1"/>
    <col min="14286" max="14286" width="12.54296875" style="284" customWidth="1"/>
    <col min="14287" max="14287" width="9.54296875" style="284" customWidth="1"/>
    <col min="14288" max="14288" width="12" style="284" customWidth="1"/>
    <col min="14289" max="14323" width="9.54296875" style="284"/>
    <col min="14324" max="14324" width="19.54296875" style="284" customWidth="1"/>
    <col min="14325" max="14325" width="15.54296875" style="284" customWidth="1"/>
    <col min="14326" max="14326" width="64.453125" style="284" customWidth="1"/>
    <col min="14327" max="14327" width="53.54296875" style="284" customWidth="1"/>
    <col min="14328" max="14328" width="26.54296875" style="284" customWidth="1"/>
    <col min="14329" max="14329" width="42.81640625" style="284" customWidth="1"/>
    <col min="14330" max="14330" width="19.1796875" style="284" customWidth="1"/>
    <col min="14331" max="14331" width="21.54296875" style="284" customWidth="1"/>
    <col min="14332" max="14332" width="40" style="284" customWidth="1"/>
    <col min="14333" max="14333" width="28.1796875" style="284" customWidth="1"/>
    <col min="14334" max="14334" width="25.54296875" style="284" customWidth="1"/>
    <col min="14335" max="14335" width="25.453125" style="284" customWidth="1"/>
    <col min="14336" max="14336" width="32.1796875" style="284" customWidth="1"/>
    <col min="14337" max="14337" width="14.81640625" style="284" customWidth="1"/>
    <col min="14338" max="14518" width="9.1796875" style="284" customWidth="1"/>
    <col min="14519" max="14519" width="6" style="284" customWidth="1"/>
    <col min="14520" max="14520" width="11.1796875" style="284" customWidth="1"/>
    <col min="14521" max="14521" width="37.453125" style="284" customWidth="1"/>
    <col min="14522" max="14522" width="14.1796875" style="284" customWidth="1"/>
    <col min="14523" max="14524" width="12" style="284" customWidth="1"/>
    <col min="14525" max="14525" width="17.81640625" style="284" customWidth="1"/>
    <col min="14526" max="14526" width="15.54296875" style="284" customWidth="1"/>
    <col min="14527" max="14532" width="0" style="284" hidden="1" customWidth="1"/>
    <col min="14533" max="14533" width="11.81640625" style="284" customWidth="1"/>
    <col min="14534" max="14534" width="31.81640625" style="284" customWidth="1"/>
    <col min="14535" max="14535" width="12.1796875" style="284" customWidth="1"/>
    <col min="14536" max="14536" width="12" style="284" customWidth="1"/>
    <col min="14537" max="14537" width="12.54296875" style="284" customWidth="1"/>
    <col min="14538" max="14538" width="12" style="284" customWidth="1"/>
    <col min="14539" max="14539" width="11.1796875" style="284" customWidth="1"/>
    <col min="14540" max="14541" width="11.54296875" style="284" customWidth="1"/>
    <col min="14542" max="14542" width="12.54296875" style="284" customWidth="1"/>
    <col min="14543" max="14543" width="9.54296875" style="284" customWidth="1"/>
    <col min="14544" max="14544" width="12" style="284" customWidth="1"/>
    <col min="14545" max="14579" width="9.54296875" style="284"/>
    <col min="14580" max="14580" width="19.54296875" style="284" customWidth="1"/>
    <col min="14581" max="14581" width="15.54296875" style="284" customWidth="1"/>
    <col min="14582" max="14582" width="64.453125" style="284" customWidth="1"/>
    <col min="14583" max="14583" width="53.54296875" style="284" customWidth="1"/>
    <col min="14584" max="14584" width="26.54296875" style="284" customWidth="1"/>
    <col min="14585" max="14585" width="42.81640625" style="284" customWidth="1"/>
    <col min="14586" max="14586" width="19.1796875" style="284" customWidth="1"/>
    <col min="14587" max="14587" width="21.54296875" style="284" customWidth="1"/>
    <col min="14588" max="14588" width="40" style="284" customWidth="1"/>
    <col min="14589" max="14589" width="28.1796875" style="284" customWidth="1"/>
    <col min="14590" max="14590" width="25.54296875" style="284" customWidth="1"/>
    <col min="14591" max="14591" width="25.453125" style="284" customWidth="1"/>
    <col min="14592" max="14592" width="32.1796875" style="284" customWidth="1"/>
    <col min="14593" max="14593" width="14.81640625" style="284" customWidth="1"/>
    <col min="14594" max="14774" width="9.1796875" style="284" customWidth="1"/>
    <col min="14775" max="14775" width="6" style="284" customWidth="1"/>
    <col min="14776" max="14776" width="11.1796875" style="284" customWidth="1"/>
    <col min="14777" max="14777" width="37.453125" style="284" customWidth="1"/>
    <col min="14778" max="14778" width="14.1796875" style="284" customWidth="1"/>
    <col min="14779" max="14780" width="12" style="284" customWidth="1"/>
    <col min="14781" max="14781" width="17.81640625" style="284" customWidth="1"/>
    <col min="14782" max="14782" width="15.54296875" style="284" customWidth="1"/>
    <col min="14783" max="14788" width="0" style="284" hidden="1" customWidth="1"/>
    <col min="14789" max="14789" width="11.81640625" style="284" customWidth="1"/>
    <col min="14790" max="14790" width="31.81640625" style="284" customWidth="1"/>
    <col min="14791" max="14791" width="12.1796875" style="284" customWidth="1"/>
    <col min="14792" max="14792" width="12" style="284" customWidth="1"/>
    <col min="14793" max="14793" width="12.54296875" style="284" customWidth="1"/>
    <col min="14794" max="14794" width="12" style="284" customWidth="1"/>
    <col min="14795" max="14795" width="11.1796875" style="284" customWidth="1"/>
    <col min="14796" max="14797" width="11.54296875" style="284" customWidth="1"/>
    <col min="14798" max="14798" width="12.54296875" style="284" customWidth="1"/>
    <col min="14799" max="14799" width="9.54296875" style="284" customWidth="1"/>
    <col min="14800" max="14800" width="12" style="284" customWidth="1"/>
    <col min="14801" max="14835" width="9.54296875" style="284"/>
    <col min="14836" max="14836" width="19.54296875" style="284" customWidth="1"/>
    <col min="14837" max="14837" width="15.54296875" style="284" customWidth="1"/>
    <col min="14838" max="14838" width="64.453125" style="284" customWidth="1"/>
    <col min="14839" max="14839" width="53.54296875" style="284" customWidth="1"/>
    <col min="14840" max="14840" width="26.54296875" style="284" customWidth="1"/>
    <col min="14841" max="14841" width="42.81640625" style="284" customWidth="1"/>
    <col min="14842" max="14842" width="19.1796875" style="284" customWidth="1"/>
    <col min="14843" max="14843" width="21.54296875" style="284" customWidth="1"/>
    <col min="14844" max="14844" width="40" style="284" customWidth="1"/>
    <col min="14845" max="14845" width="28.1796875" style="284" customWidth="1"/>
    <col min="14846" max="14846" width="25.54296875" style="284" customWidth="1"/>
    <col min="14847" max="14847" width="25.453125" style="284" customWidth="1"/>
    <col min="14848" max="14848" width="32.1796875" style="284" customWidth="1"/>
    <col min="14849" max="14849" width="14.81640625" style="284" customWidth="1"/>
    <col min="14850" max="15030" width="9.1796875" style="284" customWidth="1"/>
    <col min="15031" max="15031" width="6" style="284" customWidth="1"/>
    <col min="15032" max="15032" width="11.1796875" style="284" customWidth="1"/>
    <col min="15033" max="15033" width="37.453125" style="284" customWidth="1"/>
    <col min="15034" max="15034" width="14.1796875" style="284" customWidth="1"/>
    <col min="15035" max="15036" width="12" style="284" customWidth="1"/>
    <col min="15037" max="15037" width="17.81640625" style="284" customWidth="1"/>
    <col min="15038" max="15038" width="15.54296875" style="284" customWidth="1"/>
    <col min="15039" max="15044" width="0" style="284" hidden="1" customWidth="1"/>
    <col min="15045" max="15045" width="11.81640625" style="284" customWidth="1"/>
    <col min="15046" max="15046" width="31.81640625" style="284" customWidth="1"/>
    <col min="15047" max="15047" width="12.1796875" style="284" customWidth="1"/>
    <col min="15048" max="15048" width="12" style="284" customWidth="1"/>
    <col min="15049" max="15049" width="12.54296875" style="284" customWidth="1"/>
    <col min="15050" max="15050" width="12" style="284" customWidth="1"/>
    <col min="15051" max="15051" width="11.1796875" style="284" customWidth="1"/>
    <col min="15052" max="15053" width="11.54296875" style="284" customWidth="1"/>
    <col min="15054" max="15054" width="12.54296875" style="284" customWidth="1"/>
    <col min="15055" max="15055" width="9.54296875" style="284" customWidth="1"/>
    <col min="15056" max="15056" width="12" style="284" customWidth="1"/>
    <col min="15057" max="15091" width="9.54296875" style="284"/>
    <col min="15092" max="15092" width="19.54296875" style="284" customWidth="1"/>
    <col min="15093" max="15093" width="15.54296875" style="284" customWidth="1"/>
    <col min="15094" max="15094" width="64.453125" style="284" customWidth="1"/>
    <col min="15095" max="15095" width="53.54296875" style="284" customWidth="1"/>
    <col min="15096" max="15096" width="26.54296875" style="284" customWidth="1"/>
    <col min="15097" max="15097" width="42.81640625" style="284" customWidth="1"/>
    <col min="15098" max="15098" width="19.1796875" style="284" customWidth="1"/>
    <col min="15099" max="15099" width="21.54296875" style="284" customWidth="1"/>
    <col min="15100" max="15100" width="40" style="284" customWidth="1"/>
    <col min="15101" max="15101" width="28.1796875" style="284" customWidth="1"/>
    <col min="15102" max="15102" width="25.54296875" style="284" customWidth="1"/>
    <col min="15103" max="15103" width="25.453125" style="284" customWidth="1"/>
    <col min="15104" max="15104" width="32.1796875" style="284" customWidth="1"/>
    <col min="15105" max="15105" width="14.81640625" style="284" customWidth="1"/>
    <col min="15106" max="15286" width="9.1796875" style="284" customWidth="1"/>
    <col min="15287" max="15287" width="6" style="284" customWidth="1"/>
    <col min="15288" max="15288" width="11.1796875" style="284" customWidth="1"/>
    <col min="15289" max="15289" width="37.453125" style="284" customWidth="1"/>
    <col min="15290" max="15290" width="14.1796875" style="284" customWidth="1"/>
    <col min="15291" max="15292" width="12" style="284" customWidth="1"/>
    <col min="15293" max="15293" width="17.81640625" style="284" customWidth="1"/>
    <col min="15294" max="15294" width="15.54296875" style="284" customWidth="1"/>
    <col min="15295" max="15300" width="0" style="284" hidden="1" customWidth="1"/>
    <col min="15301" max="15301" width="11.81640625" style="284" customWidth="1"/>
    <col min="15302" max="15302" width="31.81640625" style="284" customWidth="1"/>
    <col min="15303" max="15303" width="12.1796875" style="284" customWidth="1"/>
    <col min="15304" max="15304" width="12" style="284" customWidth="1"/>
    <col min="15305" max="15305" width="12.54296875" style="284" customWidth="1"/>
    <col min="15306" max="15306" width="12" style="284" customWidth="1"/>
    <col min="15307" max="15307" width="11.1796875" style="284" customWidth="1"/>
    <col min="15308" max="15309" width="11.54296875" style="284" customWidth="1"/>
    <col min="15310" max="15310" width="12.54296875" style="284" customWidth="1"/>
    <col min="15311" max="15311" width="9.54296875" style="284" customWidth="1"/>
    <col min="15312" max="15312" width="12" style="284" customWidth="1"/>
    <col min="15313" max="15347" width="9.54296875" style="284"/>
    <col min="15348" max="15348" width="19.54296875" style="284" customWidth="1"/>
    <col min="15349" max="15349" width="15.54296875" style="284" customWidth="1"/>
    <col min="15350" max="15350" width="64.453125" style="284" customWidth="1"/>
    <col min="15351" max="15351" width="53.54296875" style="284" customWidth="1"/>
    <col min="15352" max="15352" width="26.54296875" style="284" customWidth="1"/>
    <col min="15353" max="15353" width="42.81640625" style="284" customWidth="1"/>
    <col min="15354" max="15354" width="19.1796875" style="284" customWidth="1"/>
    <col min="15355" max="15355" width="21.54296875" style="284" customWidth="1"/>
    <col min="15356" max="15356" width="40" style="284" customWidth="1"/>
    <col min="15357" max="15357" width="28.1796875" style="284" customWidth="1"/>
    <col min="15358" max="15358" width="25.54296875" style="284" customWidth="1"/>
    <col min="15359" max="15359" width="25.453125" style="284" customWidth="1"/>
    <col min="15360" max="15360" width="32.1796875" style="284" customWidth="1"/>
    <col min="15361" max="15361" width="14.81640625" style="284" customWidth="1"/>
    <col min="15362" max="15542" width="9.1796875" style="284" customWidth="1"/>
    <col min="15543" max="15543" width="6" style="284" customWidth="1"/>
    <col min="15544" max="15544" width="11.1796875" style="284" customWidth="1"/>
    <col min="15545" max="15545" width="37.453125" style="284" customWidth="1"/>
    <col min="15546" max="15546" width="14.1796875" style="284" customWidth="1"/>
    <col min="15547" max="15548" width="12" style="284" customWidth="1"/>
    <col min="15549" max="15549" width="17.81640625" style="284" customWidth="1"/>
    <col min="15550" max="15550" width="15.54296875" style="284" customWidth="1"/>
    <col min="15551" max="15556" width="0" style="284" hidden="1" customWidth="1"/>
    <col min="15557" max="15557" width="11.81640625" style="284" customWidth="1"/>
    <col min="15558" max="15558" width="31.81640625" style="284" customWidth="1"/>
    <col min="15559" max="15559" width="12.1796875" style="284" customWidth="1"/>
    <col min="15560" max="15560" width="12" style="284" customWidth="1"/>
    <col min="15561" max="15561" width="12.54296875" style="284" customWidth="1"/>
    <col min="15562" max="15562" width="12" style="284" customWidth="1"/>
    <col min="15563" max="15563" width="11.1796875" style="284" customWidth="1"/>
    <col min="15564" max="15565" width="11.54296875" style="284" customWidth="1"/>
    <col min="15566" max="15566" width="12.54296875" style="284" customWidth="1"/>
    <col min="15567" max="15567" width="9.54296875" style="284" customWidth="1"/>
    <col min="15568" max="15568" width="12" style="284" customWidth="1"/>
    <col min="15569" max="15603" width="9.54296875" style="284"/>
    <col min="15604" max="15604" width="19.54296875" style="284" customWidth="1"/>
    <col min="15605" max="15605" width="15.54296875" style="284" customWidth="1"/>
    <col min="15606" max="15606" width="64.453125" style="284" customWidth="1"/>
    <col min="15607" max="15607" width="53.54296875" style="284" customWidth="1"/>
    <col min="15608" max="15608" width="26.54296875" style="284" customWidth="1"/>
    <col min="15609" max="15609" width="42.81640625" style="284" customWidth="1"/>
    <col min="15610" max="15610" width="19.1796875" style="284" customWidth="1"/>
    <col min="15611" max="15611" width="21.54296875" style="284" customWidth="1"/>
    <col min="15612" max="15612" width="40" style="284" customWidth="1"/>
    <col min="15613" max="15613" width="28.1796875" style="284" customWidth="1"/>
    <col min="15614" max="15614" width="25.54296875" style="284" customWidth="1"/>
    <col min="15615" max="15615" width="25.453125" style="284" customWidth="1"/>
    <col min="15616" max="15616" width="32.1796875" style="284" customWidth="1"/>
    <col min="15617" max="15617" width="14.81640625" style="284" customWidth="1"/>
    <col min="15618" max="15798" width="9.1796875" style="284" customWidth="1"/>
    <col min="15799" max="15799" width="6" style="284" customWidth="1"/>
    <col min="15800" max="15800" width="11.1796875" style="284" customWidth="1"/>
    <col min="15801" max="15801" width="37.453125" style="284" customWidth="1"/>
    <col min="15802" max="15802" width="14.1796875" style="284" customWidth="1"/>
    <col min="15803" max="15804" width="12" style="284" customWidth="1"/>
    <col min="15805" max="15805" width="17.81640625" style="284" customWidth="1"/>
    <col min="15806" max="15806" width="15.54296875" style="284" customWidth="1"/>
    <col min="15807" max="15812" width="0" style="284" hidden="1" customWidth="1"/>
    <col min="15813" max="15813" width="11.81640625" style="284" customWidth="1"/>
    <col min="15814" max="15814" width="31.81640625" style="284" customWidth="1"/>
    <col min="15815" max="15815" width="12.1796875" style="284" customWidth="1"/>
    <col min="15816" max="15816" width="12" style="284" customWidth="1"/>
    <col min="15817" max="15817" width="12.54296875" style="284" customWidth="1"/>
    <col min="15818" max="15818" width="12" style="284" customWidth="1"/>
    <col min="15819" max="15819" width="11.1796875" style="284" customWidth="1"/>
    <col min="15820" max="15821" width="11.54296875" style="284" customWidth="1"/>
    <col min="15822" max="15822" width="12.54296875" style="284" customWidth="1"/>
    <col min="15823" max="15823" width="9.54296875" style="284" customWidth="1"/>
    <col min="15824" max="15824" width="12" style="284" customWidth="1"/>
    <col min="15825" max="15859" width="9.54296875" style="284"/>
    <col min="15860" max="15860" width="19.54296875" style="284" customWidth="1"/>
    <col min="15861" max="15861" width="15.54296875" style="284" customWidth="1"/>
    <col min="15862" max="15862" width="64.453125" style="284" customWidth="1"/>
    <col min="15863" max="15863" width="53.54296875" style="284" customWidth="1"/>
    <col min="15864" max="15864" width="26.54296875" style="284" customWidth="1"/>
    <col min="15865" max="15865" width="42.81640625" style="284" customWidth="1"/>
    <col min="15866" max="15866" width="19.1796875" style="284" customWidth="1"/>
    <col min="15867" max="15867" width="21.54296875" style="284" customWidth="1"/>
    <col min="15868" max="15868" width="40" style="284" customWidth="1"/>
    <col min="15869" max="15869" width="28.1796875" style="284" customWidth="1"/>
    <col min="15870" max="15870" width="25.54296875" style="284" customWidth="1"/>
    <col min="15871" max="15871" width="25.453125" style="284" customWidth="1"/>
    <col min="15872" max="15872" width="32.1796875" style="284" customWidth="1"/>
    <col min="15873" max="15873" width="14.81640625" style="284" customWidth="1"/>
    <col min="15874" max="16054" width="9.1796875" style="284" customWidth="1"/>
    <col min="16055" max="16055" width="6" style="284" customWidth="1"/>
    <col min="16056" max="16056" width="11.1796875" style="284" customWidth="1"/>
    <col min="16057" max="16057" width="37.453125" style="284" customWidth="1"/>
    <col min="16058" max="16058" width="14.1796875" style="284" customWidth="1"/>
    <col min="16059" max="16060" width="12" style="284" customWidth="1"/>
    <col min="16061" max="16061" width="17.81640625" style="284" customWidth="1"/>
    <col min="16062" max="16062" width="15.54296875" style="284" customWidth="1"/>
    <col min="16063" max="16068" width="0" style="284" hidden="1" customWidth="1"/>
    <col min="16069" max="16069" width="11.81640625" style="284" customWidth="1"/>
    <col min="16070" max="16070" width="31.81640625" style="284" customWidth="1"/>
    <col min="16071" max="16071" width="12.1796875" style="284" customWidth="1"/>
    <col min="16072" max="16072" width="12" style="284" customWidth="1"/>
    <col min="16073" max="16073" width="12.54296875" style="284" customWidth="1"/>
    <col min="16074" max="16074" width="12" style="284" customWidth="1"/>
    <col min="16075" max="16075" width="11.1796875" style="284" customWidth="1"/>
    <col min="16076" max="16077" width="11.54296875" style="284" customWidth="1"/>
    <col min="16078" max="16078" width="12.54296875" style="284" customWidth="1"/>
    <col min="16079" max="16079" width="9.54296875" style="284" customWidth="1"/>
    <col min="16080" max="16080" width="12" style="284" customWidth="1"/>
    <col min="16081" max="16115" width="9.54296875" style="284"/>
    <col min="16116" max="16116" width="19.54296875" style="284" customWidth="1"/>
    <col min="16117" max="16117" width="15.54296875" style="284" customWidth="1"/>
    <col min="16118" max="16118" width="64.453125" style="284" customWidth="1"/>
    <col min="16119" max="16119" width="53.54296875" style="284" customWidth="1"/>
    <col min="16120" max="16120" width="26.54296875" style="284" customWidth="1"/>
    <col min="16121" max="16121" width="42.81640625" style="284" customWidth="1"/>
    <col min="16122" max="16122" width="19.1796875" style="284" customWidth="1"/>
    <col min="16123" max="16123" width="21.54296875" style="284" customWidth="1"/>
    <col min="16124" max="16124" width="40" style="284" customWidth="1"/>
    <col min="16125" max="16125" width="28.1796875" style="284" customWidth="1"/>
    <col min="16126" max="16126" width="25.54296875" style="284" customWidth="1"/>
    <col min="16127" max="16127" width="25.453125" style="284" customWidth="1"/>
    <col min="16128" max="16128" width="32.1796875" style="284" customWidth="1"/>
    <col min="16129" max="16129" width="14.81640625" style="284" customWidth="1"/>
    <col min="16130" max="16310" width="9.1796875" style="284" customWidth="1"/>
    <col min="16311" max="16311" width="6" style="284" customWidth="1"/>
    <col min="16312" max="16312" width="11.1796875" style="284" customWidth="1"/>
    <col min="16313" max="16313" width="37.453125" style="284" customWidth="1"/>
    <col min="16314" max="16314" width="14.1796875" style="284" customWidth="1"/>
    <col min="16315" max="16316" width="12" style="284" customWidth="1"/>
    <col min="16317" max="16317" width="17.81640625" style="284" customWidth="1"/>
    <col min="16318" max="16318" width="15.54296875" style="284" customWidth="1"/>
    <col min="16319" max="16324" width="0" style="284" hidden="1" customWidth="1"/>
    <col min="16325" max="16325" width="11.81640625" style="284" customWidth="1"/>
    <col min="16326" max="16326" width="31.81640625" style="284" customWidth="1"/>
    <col min="16327" max="16327" width="12.1796875" style="284" customWidth="1"/>
    <col min="16328" max="16328" width="12" style="284" customWidth="1"/>
    <col min="16329" max="16329" width="12.54296875" style="284" customWidth="1"/>
    <col min="16330" max="16330" width="12" style="284" customWidth="1"/>
    <col min="16331" max="16331" width="11.1796875" style="284" customWidth="1"/>
    <col min="16332" max="16333" width="11.54296875" style="284" customWidth="1"/>
    <col min="16334" max="16334" width="12.54296875" style="284" customWidth="1"/>
    <col min="16335" max="16335" width="9.54296875" style="284" customWidth="1"/>
    <col min="16336" max="16336" width="12" style="284" customWidth="1"/>
    <col min="16337" max="16384" width="9.54296875" style="284"/>
  </cols>
  <sheetData>
    <row r="1" spans="1:13" s="246" customFormat="1" ht="15.5" outlineLevel="1" x14ac:dyDescent="0.35">
      <c r="A1" s="243" t="s">
        <v>1</v>
      </c>
      <c r="B1" s="244">
        <f>'Tender Cover Sheet'!C12</f>
        <v>0</v>
      </c>
      <c r="C1" s="245"/>
      <c r="D1" s="245"/>
      <c r="E1" s="245"/>
      <c r="F1" s="258"/>
      <c r="G1" s="262"/>
    </row>
    <row r="2" spans="1:13" s="246" customFormat="1" ht="15.5" outlineLevel="1" x14ac:dyDescent="0.35">
      <c r="A2" s="243"/>
      <c r="B2" s="244"/>
      <c r="C2" s="245"/>
      <c r="D2" s="245"/>
      <c r="E2" s="245"/>
      <c r="F2" s="258"/>
      <c r="G2" s="262"/>
    </row>
    <row r="3" spans="1:13" s="246" customFormat="1" ht="78" customHeight="1" outlineLevel="1" x14ac:dyDescent="0.35">
      <c r="A3" s="243" t="s">
        <v>2</v>
      </c>
      <c r="B3" s="244">
        <f>'Tender Cover Sheet'!C14</f>
        <v>0</v>
      </c>
      <c r="C3" s="294"/>
      <c r="D3" s="245"/>
      <c r="E3" s="245"/>
      <c r="F3" s="258"/>
      <c r="G3" s="262"/>
      <c r="J3" s="247"/>
    </row>
    <row r="4" spans="1:13" s="246" customFormat="1" ht="78" customHeight="1" outlineLevel="1" x14ac:dyDescent="0.35">
      <c r="A4" s="243"/>
      <c r="B4" s="244"/>
      <c r="C4" s="245"/>
      <c r="D4" s="245"/>
      <c r="E4" s="245"/>
      <c r="F4" s="258"/>
      <c r="G4" s="262"/>
      <c r="J4" s="247"/>
    </row>
    <row r="5" spans="1:13" s="246" customFormat="1" ht="15.5" outlineLevel="1" x14ac:dyDescent="0.35">
      <c r="A5" s="243" t="s">
        <v>3</v>
      </c>
      <c r="B5" s="244">
        <f>'Tender Cover Sheet'!C16</f>
        <v>0</v>
      </c>
      <c r="C5" s="295"/>
      <c r="D5" s="245"/>
      <c r="E5" s="245"/>
      <c r="F5" s="258"/>
      <c r="G5" s="262"/>
      <c r="J5" s="247"/>
    </row>
    <row r="6" spans="1:13" s="246" customFormat="1" ht="15.5" outlineLevel="1" x14ac:dyDescent="0.35">
      <c r="A6" s="243"/>
      <c r="B6" s="244"/>
      <c r="C6" s="245"/>
      <c r="D6" s="245"/>
      <c r="E6" s="245"/>
      <c r="F6" s="258"/>
      <c r="G6" s="262"/>
      <c r="J6" s="247"/>
    </row>
    <row r="7" spans="1:13" s="246" customFormat="1" ht="32.25" customHeight="1" outlineLevel="1" x14ac:dyDescent="0.35">
      <c r="A7" s="243" t="s">
        <v>4</v>
      </c>
      <c r="B7" s="244" t="str">
        <f>'Tender Cover Sheet'!C18</f>
        <v>Main Offer Only</v>
      </c>
      <c r="C7" s="245"/>
      <c r="D7" s="245"/>
      <c r="E7" s="245"/>
      <c r="F7" s="258"/>
      <c r="G7" s="262"/>
      <c r="J7" s="247"/>
    </row>
    <row r="8" spans="1:13" s="246" customFormat="1" ht="15.5" outlineLevel="1" x14ac:dyDescent="0.35">
      <c r="A8" s="248"/>
      <c r="B8" s="249"/>
      <c r="C8" s="245"/>
      <c r="D8" s="245"/>
      <c r="E8" s="245"/>
      <c r="F8" s="258"/>
      <c r="G8" s="263"/>
      <c r="H8" s="245"/>
      <c r="I8" s="245"/>
      <c r="K8" s="245"/>
      <c r="L8" s="245"/>
    </row>
    <row r="9" spans="1:13" s="266" customFormat="1" ht="18" outlineLevel="1" x14ac:dyDescent="0.35">
      <c r="A9" s="250" t="s">
        <v>5</v>
      </c>
      <c r="B9" s="282"/>
      <c r="C9" s="264"/>
      <c r="D9" s="264"/>
      <c r="E9" s="264"/>
      <c r="F9" s="252"/>
      <c r="G9" s="265"/>
      <c r="H9" s="264"/>
      <c r="I9" s="264"/>
      <c r="K9" s="264"/>
      <c r="L9" s="264"/>
    </row>
    <row r="10" spans="1:13" s="252" customFormat="1" ht="17.149999999999999" customHeight="1" outlineLevel="1" thickBot="1" x14ac:dyDescent="0.4">
      <c r="A10" s="251"/>
      <c r="B10" s="267"/>
      <c r="C10" s="267"/>
      <c r="D10" s="267"/>
      <c r="E10" s="267"/>
      <c r="F10" s="267"/>
      <c r="G10" s="268"/>
      <c r="H10" s="267"/>
      <c r="I10" s="267"/>
      <c r="J10" s="269"/>
      <c r="K10" s="270"/>
      <c r="L10" s="267"/>
    </row>
    <row r="11" spans="1:13" ht="26.5" customHeight="1" outlineLevel="1" thickBot="1" x14ac:dyDescent="0.4">
      <c r="A11" s="253"/>
      <c r="B11" s="283"/>
      <c r="C11" s="264"/>
      <c r="D11" s="264"/>
      <c r="E11" s="264"/>
      <c r="F11" s="252"/>
      <c r="G11" s="6" t="s">
        <v>6</v>
      </c>
      <c r="H11" s="311" t="s">
        <v>7</v>
      </c>
      <c r="I11" s="312"/>
      <c r="J11" s="316" t="s">
        <v>8</v>
      </c>
      <c r="K11" s="317"/>
      <c r="L11" s="318"/>
    </row>
    <row r="12" spans="1:13" s="15" customFormat="1" ht="66.75" customHeight="1" outlineLevel="1" thickBot="1" x14ac:dyDescent="0.4">
      <c r="A12" s="238" t="s">
        <v>9</v>
      </c>
      <c r="B12" s="240" t="s">
        <v>0</v>
      </c>
      <c r="C12" s="319" t="s">
        <v>33</v>
      </c>
      <c r="D12" s="319" t="s">
        <v>169</v>
      </c>
      <c r="E12" s="319" t="s">
        <v>163</v>
      </c>
      <c r="F12" s="319" t="s">
        <v>162</v>
      </c>
      <c r="G12" s="7" t="s">
        <v>10</v>
      </c>
      <c r="H12" s="8" t="s">
        <v>11</v>
      </c>
      <c r="I12" s="9" t="s">
        <v>12</v>
      </c>
      <c r="J12" s="10" t="s">
        <v>13</v>
      </c>
      <c r="K12" s="11" t="s">
        <v>14</v>
      </c>
      <c r="L12" s="12" t="s">
        <v>15</v>
      </c>
      <c r="M12" s="252"/>
    </row>
    <row r="13" spans="1:13" s="15" customFormat="1" ht="37.4" customHeight="1" outlineLevel="1" x14ac:dyDescent="0.35">
      <c r="A13" s="239"/>
      <c r="B13" s="241"/>
      <c r="C13" s="320"/>
      <c r="D13" s="320"/>
      <c r="E13" s="320"/>
      <c r="F13" s="320"/>
      <c r="G13" s="7" t="s">
        <v>16</v>
      </c>
      <c r="H13" s="153"/>
      <c r="I13" s="154"/>
      <c r="J13" s="155" t="s">
        <v>16</v>
      </c>
      <c r="K13" s="156" t="s">
        <v>16</v>
      </c>
      <c r="L13" s="157" t="s">
        <v>16</v>
      </c>
      <c r="M13" s="252"/>
    </row>
    <row r="14" spans="1:13" s="15" customFormat="1" ht="13.5" thickBot="1" x14ac:dyDescent="0.4">
      <c r="A14" s="313" t="s">
        <v>157</v>
      </c>
      <c r="B14" s="314"/>
      <c r="C14" s="314"/>
      <c r="D14" s="314"/>
      <c r="E14" s="314"/>
      <c r="F14" s="314"/>
      <c r="G14" s="314"/>
      <c r="H14" s="314"/>
      <c r="I14" s="314"/>
      <c r="J14" s="314"/>
      <c r="K14" s="314"/>
      <c r="L14" s="315"/>
      <c r="M14" s="252"/>
    </row>
    <row r="15" spans="1:13" s="15" customFormat="1" ht="25" x14ac:dyDescent="0.35">
      <c r="A15" s="237" t="s">
        <v>179</v>
      </c>
      <c r="B15" s="260"/>
      <c r="C15" s="259"/>
      <c r="D15" s="259"/>
      <c r="E15" s="259"/>
      <c r="F15" s="259"/>
      <c r="G15" s="261"/>
      <c r="H15" s="261"/>
      <c r="I15" s="261"/>
      <c r="J15" s="205">
        <f>SUM(J16:J19)</f>
        <v>0</v>
      </c>
      <c r="K15" s="205">
        <f t="shared" ref="K15:L15" si="0">SUM(K16:K19)</f>
        <v>0</v>
      </c>
      <c r="L15" s="206">
        <f t="shared" si="0"/>
        <v>0</v>
      </c>
      <c r="M15" s="252"/>
    </row>
    <row r="16" spans="1:13" s="242" customFormat="1" ht="39" customHeight="1" x14ac:dyDescent="0.35">
      <c r="A16" s="254"/>
      <c r="B16" s="285" t="s">
        <v>166</v>
      </c>
      <c r="C16" s="255" t="s">
        <v>161</v>
      </c>
      <c r="D16" s="286">
        <v>1</v>
      </c>
      <c r="E16" s="286">
        <v>1</v>
      </c>
      <c r="F16" s="287">
        <f>D16*E16</f>
        <v>1</v>
      </c>
      <c r="G16" s="271"/>
      <c r="H16" s="272"/>
      <c r="I16" s="273" t="str">
        <f>IFERROR(VLOOKUP(H16,'5.1.2 CPA Formulae'!$B$10:$H$15,2,FALSE),"Fixed and firm for the duration of contract")</f>
        <v>Fixed and firm for the duration of contract</v>
      </c>
      <c r="J16" s="14">
        <f t="shared" ref="J16" si="1">F16*G16</f>
        <v>0</v>
      </c>
      <c r="K16" s="14">
        <f t="shared" ref="K16" si="2">J16*0.15</f>
        <v>0</v>
      </c>
      <c r="L16" s="16">
        <f t="shared" ref="L16" si="3">J16+K16</f>
        <v>0</v>
      </c>
      <c r="M16" s="252"/>
    </row>
    <row r="17" spans="1:13" s="242" customFormat="1" ht="39" customHeight="1" x14ac:dyDescent="0.35">
      <c r="A17" s="254"/>
      <c r="B17" s="285" t="s">
        <v>165</v>
      </c>
      <c r="C17" s="255" t="s">
        <v>161</v>
      </c>
      <c r="D17" s="286">
        <v>1</v>
      </c>
      <c r="E17" s="286">
        <v>1</v>
      </c>
      <c r="F17" s="287">
        <f t="shared" ref="F17:F18" si="4">D17*E17</f>
        <v>1</v>
      </c>
      <c r="G17" s="271"/>
      <c r="H17" s="272"/>
      <c r="I17" s="273" t="str">
        <f>IFERROR(VLOOKUP(H17,'5.1.2 CPA Formulae'!$B$10:$H$15,2,FALSE),"Fixed and firm for the duration of contract")</f>
        <v>Fixed and firm for the duration of contract</v>
      </c>
      <c r="J17" s="14">
        <f t="shared" ref="J17:J18" si="5">F17*G17</f>
        <v>0</v>
      </c>
      <c r="K17" s="14">
        <f t="shared" ref="K17:K18" si="6">J17*0.15</f>
        <v>0</v>
      </c>
      <c r="L17" s="16">
        <f t="shared" ref="L17:L18" si="7">J17+K17</f>
        <v>0</v>
      </c>
      <c r="M17" s="252"/>
    </row>
    <row r="18" spans="1:13" s="242" customFormat="1" ht="39" customHeight="1" x14ac:dyDescent="0.35">
      <c r="A18" s="254"/>
      <c r="B18" s="285" t="s">
        <v>164</v>
      </c>
      <c r="C18" s="255" t="s">
        <v>161</v>
      </c>
      <c r="D18" s="286">
        <v>1</v>
      </c>
      <c r="E18" s="286">
        <v>1</v>
      </c>
      <c r="F18" s="287">
        <f t="shared" si="4"/>
        <v>1</v>
      </c>
      <c r="G18" s="271"/>
      <c r="H18" s="272"/>
      <c r="I18" s="273" t="str">
        <f>IFERROR(VLOOKUP(H18,'5.1.2 CPA Formulae'!$B$10:$H$15,2,FALSE),"Fixed and firm for the duration of contract")</f>
        <v>Fixed and firm for the duration of contract</v>
      </c>
      <c r="J18" s="14">
        <f t="shared" si="5"/>
        <v>0</v>
      </c>
      <c r="K18" s="14">
        <f t="shared" si="6"/>
        <v>0</v>
      </c>
      <c r="L18" s="16">
        <f t="shared" si="7"/>
        <v>0</v>
      </c>
      <c r="M18" s="252"/>
    </row>
    <row r="19" spans="1:13" s="242" customFormat="1" ht="39" customHeight="1" thickBot="1" x14ac:dyDescent="0.4">
      <c r="A19" s="254"/>
      <c r="B19" s="285"/>
      <c r="C19" s="255"/>
      <c r="D19" s="286"/>
      <c r="E19" s="286"/>
      <c r="F19" s="287"/>
      <c r="G19" s="271"/>
      <c r="H19" s="272"/>
      <c r="I19" s="273"/>
      <c r="J19" s="14"/>
      <c r="K19" s="14"/>
      <c r="L19" s="16"/>
      <c r="M19" s="252"/>
    </row>
    <row r="20" spans="1:13" s="15" customFormat="1" ht="54" x14ac:dyDescent="0.35">
      <c r="A20" s="237" t="s">
        <v>175</v>
      </c>
      <c r="B20" s="260"/>
      <c r="C20" s="259"/>
      <c r="D20" s="259"/>
      <c r="E20" s="259"/>
      <c r="F20" s="259"/>
      <c r="G20" s="261"/>
      <c r="H20" s="261"/>
      <c r="I20" s="261"/>
      <c r="J20" s="205">
        <f>SUM(J21:J31)</f>
        <v>0</v>
      </c>
      <c r="K20" s="205">
        <f>SUM(K21:K31)</f>
        <v>0</v>
      </c>
      <c r="L20" s="206">
        <f>SUM(L21:L31)</f>
        <v>0</v>
      </c>
      <c r="M20" s="252"/>
    </row>
    <row r="21" spans="1:13" s="242" customFormat="1" ht="39" customHeight="1" x14ac:dyDescent="0.35">
      <c r="A21" s="254" t="s">
        <v>160</v>
      </c>
      <c r="B21" s="285"/>
      <c r="C21" s="255"/>
      <c r="D21" s="286"/>
      <c r="E21" s="286"/>
      <c r="F21" s="287"/>
      <c r="G21" s="271"/>
      <c r="H21" s="272"/>
      <c r="I21" s="273"/>
      <c r="J21" s="14"/>
      <c r="K21" s="14"/>
      <c r="L21" s="16"/>
      <c r="M21" s="252"/>
    </row>
    <row r="22" spans="1:13" s="242" customFormat="1" ht="39" customHeight="1" x14ac:dyDescent="0.35">
      <c r="A22" s="254"/>
      <c r="B22" s="285" t="s">
        <v>178</v>
      </c>
      <c r="C22" s="255" t="s">
        <v>158</v>
      </c>
      <c r="D22" s="286">
        <v>1</v>
      </c>
      <c r="E22" s="286">
        <v>24</v>
      </c>
      <c r="F22" s="287">
        <f t="shared" ref="F22:F23" si="8">D22*E22</f>
        <v>24</v>
      </c>
      <c r="G22" s="271"/>
      <c r="H22" s="272"/>
      <c r="I22" s="273" t="str">
        <f>IFERROR(VLOOKUP(H22,'5.1.2 CPA Formulae'!$B$10:$H$15,2,FALSE),"Fixed and firm for the duration of contract")</f>
        <v>Fixed and firm for the duration of contract</v>
      </c>
      <c r="J22" s="14">
        <f t="shared" ref="J22:J23" si="9">F22*G22</f>
        <v>0</v>
      </c>
      <c r="K22" s="14">
        <f t="shared" ref="K22:K23" si="10">J22*0.15</f>
        <v>0</v>
      </c>
      <c r="L22" s="16">
        <f t="shared" ref="L22:L23" si="11">J22+K22</f>
        <v>0</v>
      </c>
      <c r="M22" s="252"/>
    </row>
    <row r="23" spans="1:13" s="15" customFormat="1" ht="39" customHeight="1" x14ac:dyDescent="0.35">
      <c r="A23" s="256"/>
      <c r="B23" s="288" t="s">
        <v>153</v>
      </c>
      <c r="C23" s="257" t="s">
        <v>158</v>
      </c>
      <c r="D23" s="286">
        <v>1</v>
      </c>
      <c r="E23" s="286">
        <v>24</v>
      </c>
      <c r="F23" s="287">
        <f t="shared" si="8"/>
        <v>24</v>
      </c>
      <c r="G23" s="274"/>
      <c r="H23" s="275"/>
      <c r="I23" s="273" t="str">
        <f>IFERROR(VLOOKUP(H23,'5.1.2 CPA Formulae'!$B$10:$H$15,2,FALSE),"Fixed and firm for the duration of contract")</f>
        <v>Fixed and firm for the duration of contract</v>
      </c>
      <c r="J23" s="14">
        <f t="shared" si="9"/>
        <v>0</v>
      </c>
      <c r="K23" s="14">
        <f t="shared" si="10"/>
        <v>0</v>
      </c>
      <c r="L23" s="16">
        <f t="shared" si="11"/>
        <v>0</v>
      </c>
      <c r="M23" s="252"/>
    </row>
    <row r="24" spans="1:13" s="15" customFormat="1" ht="39" customHeight="1" x14ac:dyDescent="0.35">
      <c r="A24" s="254"/>
      <c r="B24" s="285"/>
      <c r="C24" s="255"/>
      <c r="D24" s="286"/>
      <c r="E24" s="286"/>
      <c r="F24" s="287"/>
      <c r="G24" s="271"/>
      <c r="H24" s="272"/>
      <c r="I24" s="273"/>
      <c r="J24" s="14"/>
      <c r="K24" s="14"/>
      <c r="L24" s="16"/>
      <c r="M24" s="252"/>
    </row>
    <row r="25" spans="1:13" s="15" customFormat="1" ht="39" customHeight="1" x14ac:dyDescent="0.35">
      <c r="A25" s="289"/>
      <c r="B25" s="285" t="s">
        <v>154</v>
      </c>
      <c r="C25" s="255" t="s">
        <v>158</v>
      </c>
      <c r="D25" s="286">
        <v>1</v>
      </c>
      <c r="E25" s="286">
        <v>24</v>
      </c>
      <c r="F25" s="287">
        <f t="shared" ref="F25:F26" si="12">D25*E25</f>
        <v>24</v>
      </c>
      <c r="G25" s="271"/>
      <c r="H25" s="272"/>
      <c r="I25" s="273" t="str">
        <f>IFERROR(VLOOKUP(H25,'5.1.2 CPA Formulae'!$B$10:$H$15,2,FALSE),"Fixed and firm for the duration of contract")</f>
        <v>Fixed and firm for the duration of contract</v>
      </c>
      <c r="J25" s="14">
        <f t="shared" ref="J25:J26" si="13">F25*G25</f>
        <v>0</v>
      </c>
      <c r="K25" s="14">
        <f t="shared" ref="K25:K26" si="14">J25*0.15</f>
        <v>0</v>
      </c>
      <c r="L25" s="16">
        <f t="shared" ref="L25:L26" si="15">J25+K25</f>
        <v>0</v>
      </c>
      <c r="M25" s="252"/>
    </row>
    <row r="26" spans="1:13" s="15" customFormat="1" ht="39" customHeight="1" x14ac:dyDescent="0.35">
      <c r="A26" s="289"/>
      <c r="B26" s="285" t="s">
        <v>155</v>
      </c>
      <c r="C26" s="255" t="s">
        <v>158</v>
      </c>
      <c r="D26" s="286">
        <v>1</v>
      </c>
      <c r="E26" s="286">
        <v>24</v>
      </c>
      <c r="F26" s="287">
        <f t="shared" si="12"/>
        <v>24</v>
      </c>
      <c r="G26" s="271"/>
      <c r="H26" s="272"/>
      <c r="I26" s="273" t="str">
        <f>IFERROR(VLOOKUP(H26,'5.1.2 CPA Formulae'!$B$10:$H$15,2,FALSE),"Fixed and firm for the duration of contract")</f>
        <v>Fixed and firm for the duration of contract</v>
      </c>
      <c r="J26" s="14">
        <f t="shared" si="13"/>
        <v>0</v>
      </c>
      <c r="K26" s="14">
        <f t="shared" si="14"/>
        <v>0</v>
      </c>
      <c r="L26" s="16">
        <f t="shared" si="15"/>
        <v>0</v>
      </c>
      <c r="M26" s="252"/>
    </row>
    <row r="27" spans="1:13" s="15" customFormat="1" ht="39" customHeight="1" x14ac:dyDescent="0.35">
      <c r="A27" s="289"/>
      <c r="B27" s="285"/>
      <c r="C27" s="255"/>
      <c r="D27" s="286"/>
      <c r="E27" s="286"/>
      <c r="F27" s="287"/>
      <c r="G27" s="271"/>
      <c r="H27" s="272"/>
      <c r="I27" s="273"/>
      <c r="J27" s="14"/>
      <c r="K27" s="14"/>
      <c r="L27" s="16"/>
      <c r="M27" s="252"/>
    </row>
    <row r="28" spans="1:13" s="15" customFormat="1" ht="39" customHeight="1" x14ac:dyDescent="0.35">
      <c r="A28" s="289"/>
      <c r="B28" s="290" t="s">
        <v>156</v>
      </c>
      <c r="C28" s="255" t="s">
        <v>180</v>
      </c>
      <c r="D28" s="286">
        <v>1</v>
      </c>
      <c r="E28" s="286">
        <v>24</v>
      </c>
      <c r="F28" s="287">
        <f t="shared" ref="F28:F30" si="16">D28*E28</f>
        <v>24</v>
      </c>
      <c r="G28" s="271"/>
      <c r="H28" s="272"/>
      <c r="I28" s="273" t="str">
        <f>IFERROR(VLOOKUP(H28,'5.1.2 CPA Formulae'!$B$10:$H$15,2,FALSE),"Fixed and firm for the duration of contract")</f>
        <v>Fixed and firm for the duration of contract</v>
      </c>
      <c r="J28" s="14">
        <f t="shared" ref="J28:J30" si="17">F28*G28</f>
        <v>0</v>
      </c>
      <c r="K28" s="14">
        <f t="shared" ref="K28:K30" si="18">J28*0.15</f>
        <v>0</v>
      </c>
      <c r="L28" s="16">
        <f t="shared" ref="L28:L30" si="19">J28+K28</f>
        <v>0</v>
      </c>
      <c r="M28" s="252"/>
    </row>
    <row r="29" spans="1:13" s="15" customFormat="1" ht="39" customHeight="1" x14ac:dyDescent="0.35">
      <c r="A29" s="289"/>
      <c r="B29" s="290" t="s">
        <v>170</v>
      </c>
      <c r="C29" s="255" t="s">
        <v>171</v>
      </c>
      <c r="D29" s="286">
        <f>ROUND((21.67*8*12)/6/24,0)</f>
        <v>14</v>
      </c>
      <c r="E29" s="286">
        <v>24</v>
      </c>
      <c r="F29" s="287">
        <f>D29*E29</f>
        <v>336</v>
      </c>
      <c r="G29" s="271"/>
      <c r="H29" s="272"/>
      <c r="I29" s="273" t="str">
        <f>IFERROR(VLOOKUP(H29,'5.1.2 CPA Formulae'!$B$10:$H$15,2,FALSE),"Fixed and firm for the duration of contract")</f>
        <v>Fixed and firm for the duration of contract</v>
      </c>
      <c r="J29" s="14">
        <f t="shared" si="17"/>
        <v>0</v>
      </c>
      <c r="K29" s="14">
        <f t="shared" si="18"/>
        <v>0</v>
      </c>
      <c r="L29" s="16">
        <f t="shared" si="19"/>
        <v>0</v>
      </c>
      <c r="M29" s="252"/>
    </row>
    <row r="30" spans="1:13" s="15" customFormat="1" ht="39" customHeight="1" x14ac:dyDescent="0.35">
      <c r="A30" s="289"/>
      <c r="B30" s="285" t="s">
        <v>167</v>
      </c>
      <c r="C30" s="255" t="s">
        <v>158</v>
      </c>
      <c r="D30" s="286">
        <v>1</v>
      </c>
      <c r="E30" s="286">
        <v>24</v>
      </c>
      <c r="F30" s="287">
        <f t="shared" si="16"/>
        <v>24</v>
      </c>
      <c r="G30" s="271"/>
      <c r="H30" s="272"/>
      <c r="I30" s="273" t="str">
        <f>IFERROR(VLOOKUP(H30,'5.1.2 CPA Formulae'!$B$10:$H$15,2,FALSE),"Fixed and firm for the duration of contract")</f>
        <v>Fixed and firm for the duration of contract</v>
      </c>
      <c r="J30" s="14">
        <f t="shared" si="17"/>
        <v>0</v>
      </c>
      <c r="K30" s="14">
        <f t="shared" si="18"/>
        <v>0</v>
      </c>
      <c r="L30" s="16">
        <f t="shared" si="19"/>
        <v>0</v>
      </c>
      <c r="M30" s="252"/>
    </row>
    <row r="31" spans="1:13" s="15" customFormat="1" ht="39" customHeight="1" thickBot="1" x14ac:dyDescent="0.4">
      <c r="A31" s="289"/>
      <c r="B31" s="285"/>
      <c r="C31" s="255"/>
      <c r="D31" s="286"/>
      <c r="E31" s="286"/>
      <c r="F31" s="287"/>
      <c r="G31" s="271"/>
      <c r="H31" s="272"/>
      <c r="I31" s="273"/>
      <c r="J31" s="14"/>
      <c r="K31" s="14"/>
      <c r="L31" s="16"/>
      <c r="M31" s="252"/>
    </row>
    <row r="32" spans="1:13" s="15" customFormat="1" ht="54" x14ac:dyDescent="0.35">
      <c r="A32" s="237" t="s">
        <v>172</v>
      </c>
      <c r="B32" s="260"/>
      <c r="C32" s="259"/>
      <c r="D32" s="259"/>
      <c r="E32" s="259"/>
      <c r="F32" s="259"/>
      <c r="G32" s="261"/>
      <c r="H32" s="261"/>
      <c r="I32" s="261"/>
      <c r="J32" s="205">
        <f>SUM(J33:J55)</f>
        <v>0</v>
      </c>
      <c r="K32" s="205">
        <f>SUM(K33:K55)</f>
        <v>0</v>
      </c>
      <c r="L32" s="206">
        <f>SUM(L33:L55)</f>
        <v>0</v>
      </c>
      <c r="M32" s="252"/>
    </row>
    <row r="33" spans="1:13" s="242" customFormat="1" ht="39" customHeight="1" x14ac:dyDescent="0.35">
      <c r="A33" s="254" t="s">
        <v>160</v>
      </c>
      <c r="B33" s="285"/>
      <c r="C33" s="255"/>
      <c r="D33" s="286"/>
      <c r="E33" s="286"/>
      <c r="F33" s="287"/>
      <c r="G33" s="271"/>
      <c r="H33" s="272"/>
      <c r="I33" s="273"/>
      <c r="J33" s="14"/>
      <c r="K33" s="14"/>
      <c r="L33" s="16"/>
      <c r="M33" s="252"/>
    </row>
    <row r="34" spans="1:13" s="242" customFormat="1" ht="39" customHeight="1" x14ac:dyDescent="0.35">
      <c r="A34" s="254"/>
      <c r="B34" s="285" t="s">
        <v>178</v>
      </c>
      <c r="C34" s="255" t="s">
        <v>158</v>
      </c>
      <c r="D34" s="286">
        <v>1</v>
      </c>
      <c r="E34" s="286">
        <v>24</v>
      </c>
      <c r="F34" s="287">
        <f t="shared" ref="F34:F35" si="20">D34*E34</f>
        <v>24</v>
      </c>
      <c r="G34" s="271"/>
      <c r="H34" s="272"/>
      <c r="I34" s="273" t="str">
        <f>IFERROR(VLOOKUP(H34,'5.1.2 CPA Formulae'!$B$10:$H$15,2,FALSE),"Fixed and firm for the duration of contract")</f>
        <v>Fixed and firm for the duration of contract</v>
      </c>
      <c r="J34" s="14">
        <f t="shared" ref="J34:J35" si="21">F34*G34</f>
        <v>0</v>
      </c>
      <c r="K34" s="14">
        <f t="shared" ref="K34:K35" si="22">J34*0.15</f>
        <v>0</v>
      </c>
      <c r="L34" s="16">
        <f t="shared" ref="L34:L35" si="23">J34+K34</f>
        <v>0</v>
      </c>
      <c r="M34" s="252"/>
    </row>
    <row r="35" spans="1:13" s="242" customFormat="1" ht="39" customHeight="1" x14ac:dyDescent="0.35">
      <c r="A35" s="256"/>
      <c r="B35" s="288" t="s">
        <v>153</v>
      </c>
      <c r="C35" s="257" t="s">
        <v>158</v>
      </c>
      <c r="D35" s="286">
        <v>1</v>
      </c>
      <c r="E35" s="286">
        <v>24</v>
      </c>
      <c r="F35" s="287">
        <f t="shared" si="20"/>
        <v>24</v>
      </c>
      <c r="G35" s="274"/>
      <c r="H35" s="275"/>
      <c r="I35" s="273" t="str">
        <f>IFERROR(VLOOKUP(H35,'5.1.2 CPA Formulae'!$B$10:$H$15,2,FALSE),"Fixed and firm for the duration of contract")</f>
        <v>Fixed and firm for the duration of contract</v>
      </c>
      <c r="J35" s="14">
        <f t="shared" si="21"/>
        <v>0</v>
      </c>
      <c r="K35" s="14">
        <f t="shared" si="22"/>
        <v>0</v>
      </c>
      <c r="L35" s="16">
        <f t="shared" si="23"/>
        <v>0</v>
      </c>
      <c r="M35" s="252"/>
    </row>
    <row r="36" spans="1:13" s="15" customFormat="1" ht="39" customHeight="1" x14ac:dyDescent="0.35">
      <c r="A36" s="254"/>
      <c r="B36" s="285"/>
      <c r="C36" s="255"/>
      <c r="D36" s="286"/>
      <c r="E36" s="286"/>
      <c r="F36" s="287"/>
      <c r="G36" s="271"/>
      <c r="H36" s="272"/>
      <c r="I36" s="273"/>
      <c r="J36" s="14"/>
      <c r="K36" s="14"/>
      <c r="L36" s="16"/>
      <c r="M36" s="252"/>
    </row>
    <row r="37" spans="1:13" s="15" customFormat="1" ht="39" customHeight="1" x14ac:dyDescent="0.35">
      <c r="A37" s="289"/>
      <c r="B37" s="285" t="s">
        <v>154</v>
      </c>
      <c r="C37" s="255" t="s">
        <v>158</v>
      </c>
      <c r="D37" s="286">
        <v>1</v>
      </c>
      <c r="E37" s="286">
        <v>24</v>
      </c>
      <c r="F37" s="287">
        <f t="shared" ref="F37:F38" si="24">D37*E37</f>
        <v>24</v>
      </c>
      <c r="G37" s="271"/>
      <c r="H37" s="272"/>
      <c r="I37" s="273" t="str">
        <f>IFERROR(VLOOKUP(H37,'5.1.2 CPA Formulae'!$B$10:$H$15,2,FALSE),"Fixed and firm for the duration of contract")</f>
        <v>Fixed and firm for the duration of contract</v>
      </c>
      <c r="J37" s="14">
        <f t="shared" ref="J37:J38" si="25">F37*G37</f>
        <v>0</v>
      </c>
      <c r="K37" s="14">
        <f t="shared" ref="K37:K38" si="26">J37*0.15</f>
        <v>0</v>
      </c>
      <c r="L37" s="16">
        <f t="shared" ref="L37:L38" si="27">J37+K37</f>
        <v>0</v>
      </c>
      <c r="M37" s="252"/>
    </row>
    <row r="38" spans="1:13" s="15" customFormat="1" ht="39" customHeight="1" x14ac:dyDescent="0.35">
      <c r="A38" s="289"/>
      <c r="B38" s="285" t="s">
        <v>155</v>
      </c>
      <c r="C38" s="255" t="s">
        <v>158</v>
      </c>
      <c r="D38" s="286">
        <v>1</v>
      </c>
      <c r="E38" s="286">
        <v>24</v>
      </c>
      <c r="F38" s="287">
        <f t="shared" si="24"/>
        <v>24</v>
      </c>
      <c r="G38" s="271"/>
      <c r="H38" s="272"/>
      <c r="I38" s="273" t="str">
        <f>IFERROR(VLOOKUP(H38,'5.1.2 CPA Formulae'!$B$10:$H$15,2,FALSE),"Fixed and firm for the duration of contract")</f>
        <v>Fixed and firm for the duration of contract</v>
      </c>
      <c r="J38" s="14">
        <f t="shared" si="25"/>
        <v>0</v>
      </c>
      <c r="K38" s="14">
        <f t="shared" si="26"/>
        <v>0</v>
      </c>
      <c r="L38" s="16">
        <f t="shared" si="27"/>
        <v>0</v>
      </c>
      <c r="M38" s="252"/>
    </row>
    <row r="39" spans="1:13" s="15" customFormat="1" ht="39" customHeight="1" x14ac:dyDescent="0.35">
      <c r="A39" s="289"/>
      <c r="B39" s="285"/>
      <c r="C39" s="255"/>
      <c r="D39" s="286"/>
      <c r="E39" s="286"/>
      <c r="F39" s="287"/>
      <c r="G39" s="271"/>
      <c r="H39" s="272"/>
      <c r="I39" s="273"/>
      <c r="J39" s="14"/>
      <c r="K39" s="14"/>
      <c r="L39" s="16"/>
      <c r="M39" s="252"/>
    </row>
    <row r="40" spans="1:13" s="15" customFormat="1" ht="39" customHeight="1" x14ac:dyDescent="0.35">
      <c r="A40" s="289"/>
      <c r="B40" s="290" t="s">
        <v>156</v>
      </c>
      <c r="C40" s="255" t="s">
        <v>180</v>
      </c>
      <c r="D40" s="286">
        <v>1</v>
      </c>
      <c r="E40" s="286">
        <v>24</v>
      </c>
      <c r="F40" s="287">
        <f t="shared" ref="F40" si="28">D40*E40</f>
        <v>24</v>
      </c>
      <c r="G40" s="271"/>
      <c r="H40" s="272"/>
      <c r="I40" s="273" t="str">
        <f>IFERROR(VLOOKUP(H40,'5.1.2 CPA Formulae'!$B$10:$H$15,2,FALSE),"Fixed and firm for the duration of contract")</f>
        <v>Fixed and firm for the duration of contract</v>
      </c>
      <c r="J40" s="14">
        <f t="shared" ref="J40:J42" si="29">F40*G40</f>
        <v>0</v>
      </c>
      <c r="K40" s="14">
        <f t="shared" ref="K40:K42" si="30">J40*0.15</f>
        <v>0</v>
      </c>
      <c r="L40" s="16">
        <f t="shared" ref="L40:L42" si="31">J40+K40</f>
        <v>0</v>
      </c>
      <c r="M40" s="252"/>
    </row>
    <row r="41" spans="1:13" s="15" customFormat="1" ht="39" customHeight="1" x14ac:dyDescent="0.35">
      <c r="A41" s="289"/>
      <c r="B41" s="290" t="s">
        <v>170</v>
      </c>
      <c r="C41" s="255" t="s">
        <v>171</v>
      </c>
      <c r="D41" s="286">
        <f>ROUND((21.67*8*12)/6/24,0)</f>
        <v>14</v>
      </c>
      <c r="E41" s="286">
        <v>24</v>
      </c>
      <c r="F41" s="287">
        <f>D41*E41</f>
        <v>336</v>
      </c>
      <c r="G41" s="271"/>
      <c r="H41" s="272"/>
      <c r="I41" s="273" t="str">
        <f>IFERROR(VLOOKUP(H41,'5.1.2 CPA Formulae'!$B$10:$H$15,2,FALSE),"Fixed and firm for the duration of contract")</f>
        <v>Fixed and firm for the duration of contract</v>
      </c>
      <c r="J41" s="14">
        <f t="shared" si="29"/>
        <v>0</v>
      </c>
      <c r="K41" s="14">
        <f t="shared" si="30"/>
        <v>0</v>
      </c>
      <c r="L41" s="16">
        <f t="shared" si="31"/>
        <v>0</v>
      </c>
      <c r="M41" s="252"/>
    </row>
    <row r="42" spans="1:13" s="15" customFormat="1" ht="39" customHeight="1" x14ac:dyDescent="0.35">
      <c r="A42" s="289"/>
      <c r="B42" s="285" t="s">
        <v>167</v>
      </c>
      <c r="C42" s="255" t="s">
        <v>158</v>
      </c>
      <c r="D42" s="286">
        <v>1</v>
      </c>
      <c r="E42" s="286">
        <v>24</v>
      </c>
      <c r="F42" s="287">
        <f t="shared" ref="F42" si="32">D42*E42</f>
        <v>24</v>
      </c>
      <c r="G42" s="271"/>
      <c r="H42" s="272"/>
      <c r="I42" s="273" t="str">
        <f>IFERROR(VLOOKUP(H42,'5.1.2 CPA Formulae'!$B$10:$H$15,2,FALSE),"Fixed and firm for the duration of contract")</f>
        <v>Fixed and firm for the duration of contract</v>
      </c>
      <c r="J42" s="14">
        <f t="shared" si="29"/>
        <v>0</v>
      </c>
      <c r="K42" s="14">
        <f t="shared" si="30"/>
        <v>0</v>
      </c>
      <c r="L42" s="16">
        <f t="shared" si="31"/>
        <v>0</v>
      </c>
      <c r="M42" s="252"/>
    </row>
    <row r="43" spans="1:13" s="15" customFormat="1" ht="39" customHeight="1" thickBot="1" x14ac:dyDescent="0.4">
      <c r="A43" s="289"/>
      <c r="B43" s="285"/>
      <c r="C43" s="255"/>
      <c r="D43" s="286"/>
      <c r="E43" s="286"/>
      <c r="F43" s="287"/>
      <c r="G43" s="271"/>
      <c r="H43" s="272"/>
      <c r="I43" s="273"/>
      <c r="J43" s="14"/>
      <c r="K43" s="14"/>
      <c r="L43" s="16"/>
      <c r="M43" s="252"/>
    </row>
    <row r="44" spans="1:13" s="15" customFormat="1" ht="54" x14ac:dyDescent="0.35">
      <c r="A44" s="237" t="s">
        <v>176</v>
      </c>
      <c r="B44" s="260"/>
      <c r="C44" s="259"/>
      <c r="D44" s="259"/>
      <c r="E44" s="259"/>
      <c r="F44" s="259"/>
      <c r="G44" s="261"/>
      <c r="H44" s="261"/>
      <c r="I44" s="261"/>
      <c r="J44" s="205">
        <f>SUM(J45:J54)</f>
        <v>0</v>
      </c>
      <c r="K44" s="205">
        <f>SUM(K45:K54)</f>
        <v>0</v>
      </c>
      <c r="L44" s="206">
        <f>SUM(L45:L54)</f>
        <v>0</v>
      </c>
      <c r="M44" s="252"/>
    </row>
    <row r="45" spans="1:13" s="242" customFormat="1" ht="39" customHeight="1" x14ac:dyDescent="0.35">
      <c r="A45" s="254" t="s">
        <v>160</v>
      </c>
      <c r="B45" s="285"/>
      <c r="C45" s="255"/>
      <c r="D45" s="286"/>
      <c r="E45" s="286"/>
      <c r="F45" s="287"/>
      <c r="G45" s="271"/>
      <c r="H45" s="272"/>
      <c r="I45" s="273"/>
      <c r="J45" s="14"/>
      <c r="K45" s="14"/>
      <c r="L45" s="16"/>
      <c r="M45" s="252"/>
    </row>
    <row r="46" spans="1:13" s="242" customFormat="1" ht="39" customHeight="1" x14ac:dyDescent="0.35">
      <c r="A46" s="254"/>
      <c r="B46" s="285" t="s">
        <v>178</v>
      </c>
      <c r="C46" s="255" t="s">
        <v>158</v>
      </c>
      <c r="D46" s="286">
        <v>1</v>
      </c>
      <c r="E46" s="286">
        <v>24</v>
      </c>
      <c r="F46" s="287">
        <f t="shared" ref="F46:F47" si="33">D46*E46</f>
        <v>24</v>
      </c>
      <c r="G46" s="271"/>
      <c r="H46" s="272"/>
      <c r="I46" s="273" t="str">
        <f>IFERROR(VLOOKUP(H46,'5.1.2 CPA Formulae'!$B$10:$H$15,2,FALSE),"Fixed and firm for the duration of contract")</f>
        <v>Fixed and firm for the duration of contract</v>
      </c>
      <c r="J46" s="14">
        <f t="shared" ref="J46:J47" si="34">F46*G46</f>
        <v>0</v>
      </c>
      <c r="K46" s="14">
        <f t="shared" ref="K46:K47" si="35">J46*0.15</f>
        <v>0</v>
      </c>
      <c r="L46" s="16">
        <f t="shared" ref="L46:L47" si="36">J46+K46</f>
        <v>0</v>
      </c>
      <c r="M46" s="252"/>
    </row>
    <row r="47" spans="1:13" s="15" customFormat="1" ht="39" customHeight="1" x14ac:dyDescent="0.35">
      <c r="A47" s="256"/>
      <c r="B47" s="288" t="s">
        <v>153</v>
      </c>
      <c r="C47" s="257" t="s">
        <v>158</v>
      </c>
      <c r="D47" s="286">
        <v>1</v>
      </c>
      <c r="E47" s="286">
        <v>24</v>
      </c>
      <c r="F47" s="287">
        <f t="shared" si="33"/>
        <v>24</v>
      </c>
      <c r="G47" s="274"/>
      <c r="H47" s="275"/>
      <c r="I47" s="273" t="str">
        <f>IFERROR(VLOOKUP(H47,'5.1.2 CPA Formulae'!$B$10:$H$15,2,FALSE),"Fixed and firm for the duration of contract")</f>
        <v>Fixed and firm for the duration of contract</v>
      </c>
      <c r="J47" s="14">
        <f t="shared" si="34"/>
        <v>0</v>
      </c>
      <c r="K47" s="14">
        <f t="shared" si="35"/>
        <v>0</v>
      </c>
      <c r="L47" s="16">
        <f t="shared" si="36"/>
        <v>0</v>
      </c>
      <c r="M47" s="252"/>
    </row>
    <row r="48" spans="1:13" s="15" customFormat="1" ht="39" customHeight="1" x14ac:dyDescent="0.35">
      <c r="A48" s="254"/>
      <c r="B48" s="285"/>
      <c r="C48" s="255"/>
      <c r="D48" s="286"/>
      <c r="E48" s="286"/>
      <c r="F48" s="287"/>
      <c r="G48" s="271"/>
      <c r="H48" s="272"/>
      <c r="I48" s="273"/>
      <c r="J48" s="14"/>
      <c r="K48" s="14"/>
      <c r="L48" s="16"/>
      <c r="M48" s="252"/>
    </row>
    <row r="49" spans="1:13" s="15" customFormat="1" ht="39" customHeight="1" x14ac:dyDescent="0.35">
      <c r="A49" s="289"/>
      <c r="B49" s="285" t="s">
        <v>154</v>
      </c>
      <c r="C49" s="255" t="s">
        <v>158</v>
      </c>
      <c r="D49" s="286">
        <v>1</v>
      </c>
      <c r="E49" s="286">
        <v>24</v>
      </c>
      <c r="F49" s="287">
        <f t="shared" ref="F49:F50" si="37">D49*E49</f>
        <v>24</v>
      </c>
      <c r="G49" s="271"/>
      <c r="H49" s="272"/>
      <c r="I49" s="273" t="str">
        <f>IFERROR(VLOOKUP(H49,'5.1.2 CPA Formulae'!$B$10:$H$15,2,FALSE),"Fixed and firm for the duration of contract")</f>
        <v>Fixed and firm for the duration of contract</v>
      </c>
      <c r="J49" s="14">
        <f t="shared" ref="J49:J50" si="38">F49*G49</f>
        <v>0</v>
      </c>
      <c r="K49" s="14">
        <f t="shared" ref="K49:K50" si="39">J49*0.15</f>
        <v>0</v>
      </c>
      <c r="L49" s="16">
        <f t="shared" ref="L49:L50" si="40">J49+K49</f>
        <v>0</v>
      </c>
      <c r="M49" s="252"/>
    </row>
    <row r="50" spans="1:13" s="15" customFormat="1" ht="39" customHeight="1" x14ac:dyDescent="0.35">
      <c r="A50" s="289"/>
      <c r="B50" s="285" t="s">
        <v>155</v>
      </c>
      <c r="C50" s="255" t="s">
        <v>158</v>
      </c>
      <c r="D50" s="286">
        <v>1</v>
      </c>
      <c r="E50" s="286">
        <v>24</v>
      </c>
      <c r="F50" s="287">
        <f t="shared" si="37"/>
        <v>24</v>
      </c>
      <c r="G50" s="271"/>
      <c r="H50" s="272"/>
      <c r="I50" s="273" t="str">
        <f>IFERROR(VLOOKUP(H50,'5.1.2 CPA Formulae'!$B$10:$H$15,2,FALSE),"Fixed and firm for the duration of contract")</f>
        <v>Fixed and firm for the duration of contract</v>
      </c>
      <c r="J50" s="14">
        <f t="shared" si="38"/>
        <v>0</v>
      </c>
      <c r="K50" s="14">
        <f t="shared" si="39"/>
        <v>0</v>
      </c>
      <c r="L50" s="16">
        <f t="shared" si="40"/>
        <v>0</v>
      </c>
      <c r="M50" s="252"/>
    </row>
    <row r="51" spans="1:13" s="15" customFormat="1" ht="39" customHeight="1" x14ac:dyDescent="0.35">
      <c r="A51" s="289"/>
      <c r="B51" s="285"/>
      <c r="C51" s="255"/>
      <c r="D51" s="286"/>
      <c r="E51" s="286"/>
      <c r="F51" s="287"/>
      <c r="G51" s="271"/>
      <c r="H51" s="272"/>
      <c r="I51" s="273"/>
      <c r="J51" s="14"/>
      <c r="K51" s="14"/>
      <c r="L51" s="16"/>
      <c r="M51" s="252"/>
    </row>
    <row r="52" spans="1:13" s="15" customFormat="1" ht="39" customHeight="1" x14ac:dyDescent="0.35">
      <c r="A52" s="289"/>
      <c r="B52" s="290" t="s">
        <v>156</v>
      </c>
      <c r="C52" s="255" t="s">
        <v>180</v>
      </c>
      <c r="D52" s="286">
        <v>1</v>
      </c>
      <c r="E52" s="286">
        <v>24</v>
      </c>
      <c r="F52" s="287">
        <f t="shared" ref="F52" si="41">D52*E52</f>
        <v>24</v>
      </c>
      <c r="G52" s="271"/>
      <c r="H52" s="272"/>
      <c r="I52" s="273" t="str">
        <f>IFERROR(VLOOKUP(H52,'5.1.2 CPA Formulae'!$B$10:$H$15,2,FALSE),"Fixed and firm for the duration of contract")</f>
        <v>Fixed and firm for the duration of contract</v>
      </c>
      <c r="J52" s="14">
        <f t="shared" ref="J52:J54" si="42">F52*G52</f>
        <v>0</v>
      </c>
      <c r="K52" s="14">
        <f t="shared" ref="K52:K54" si="43">J52*0.15</f>
        <v>0</v>
      </c>
      <c r="L52" s="16">
        <f t="shared" ref="L52:L54" si="44">J52+K52</f>
        <v>0</v>
      </c>
      <c r="M52" s="252"/>
    </row>
    <row r="53" spans="1:13" s="15" customFormat="1" ht="39" customHeight="1" x14ac:dyDescent="0.35">
      <c r="A53" s="289"/>
      <c r="B53" s="290" t="s">
        <v>170</v>
      </c>
      <c r="C53" s="255" t="s">
        <v>171</v>
      </c>
      <c r="D53" s="286">
        <f>ROUND((21.67*8*12)/6/24,0)</f>
        <v>14</v>
      </c>
      <c r="E53" s="286">
        <v>24</v>
      </c>
      <c r="F53" s="287">
        <f>D53*E53</f>
        <v>336</v>
      </c>
      <c r="G53" s="271"/>
      <c r="H53" s="272"/>
      <c r="I53" s="273" t="str">
        <f>IFERROR(VLOOKUP(H53,'5.1.2 CPA Formulae'!$B$10:$H$15,2,FALSE),"Fixed and firm for the duration of contract")</f>
        <v>Fixed and firm for the duration of contract</v>
      </c>
      <c r="J53" s="14">
        <f t="shared" si="42"/>
        <v>0</v>
      </c>
      <c r="K53" s="14">
        <f t="shared" si="43"/>
        <v>0</v>
      </c>
      <c r="L53" s="16">
        <f t="shared" si="44"/>
        <v>0</v>
      </c>
      <c r="M53" s="252"/>
    </row>
    <row r="54" spans="1:13" s="15" customFormat="1" ht="39" customHeight="1" x14ac:dyDescent="0.35">
      <c r="A54" s="289"/>
      <c r="B54" s="285" t="s">
        <v>167</v>
      </c>
      <c r="C54" s="255" t="s">
        <v>158</v>
      </c>
      <c r="D54" s="286">
        <v>1</v>
      </c>
      <c r="E54" s="286">
        <v>24</v>
      </c>
      <c r="F54" s="287">
        <f t="shared" ref="F54" si="45">D54*E54</f>
        <v>24</v>
      </c>
      <c r="G54" s="271"/>
      <c r="H54" s="272"/>
      <c r="I54" s="273" t="str">
        <f>IFERROR(VLOOKUP(H54,'5.1.2 CPA Formulae'!$B$10:$H$15,2,FALSE),"Fixed and firm for the duration of contract")</f>
        <v>Fixed and firm for the duration of contract</v>
      </c>
      <c r="J54" s="14">
        <f t="shared" si="42"/>
        <v>0</v>
      </c>
      <c r="K54" s="14">
        <f t="shared" si="43"/>
        <v>0</v>
      </c>
      <c r="L54" s="16">
        <f t="shared" si="44"/>
        <v>0</v>
      </c>
      <c r="M54" s="252"/>
    </row>
    <row r="55" spans="1:13" s="15" customFormat="1" ht="39" customHeight="1" thickBot="1" x14ac:dyDescent="0.4">
      <c r="A55" s="289"/>
      <c r="B55" s="291"/>
      <c r="C55" s="255"/>
      <c r="D55" s="286"/>
      <c r="E55" s="286"/>
      <c r="F55" s="287"/>
      <c r="G55" s="271"/>
      <c r="H55" s="272"/>
      <c r="I55" s="273"/>
      <c r="J55" s="14"/>
      <c r="K55" s="14"/>
      <c r="L55" s="16"/>
      <c r="M55" s="252"/>
    </row>
    <row r="56" spans="1:13" s="15" customFormat="1" ht="54" x14ac:dyDescent="0.35">
      <c r="A56" s="237" t="s">
        <v>173</v>
      </c>
      <c r="B56" s="260"/>
      <c r="C56" s="259"/>
      <c r="D56" s="259"/>
      <c r="E56" s="259"/>
      <c r="F56" s="259"/>
      <c r="G56" s="261"/>
      <c r="H56" s="261"/>
      <c r="I56" s="261"/>
      <c r="J56" s="205">
        <f>SUM(J57:J79)</f>
        <v>0</v>
      </c>
      <c r="K56" s="205">
        <f>SUM(K57:K79)</f>
        <v>0</v>
      </c>
      <c r="L56" s="206">
        <f>SUM(L57:L79)</f>
        <v>0</v>
      </c>
      <c r="M56" s="252"/>
    </row>
    <row r="57" spans="1:13" s="242" customFormat="1" ht="39" customHeight="1" x14ac:dyDescent="0.35">
      <c r="A57" s="254" t="s">
        <v>160</v>
      </c>
      <c r="B57" s="285"/>
      <c r="C57" s="255"/>
      <c r="D57" s="286"/>
      <c r="E57" s="286"/>
      <c r="F57" s="287"/>
      <c r="G57" s="271"/>
      <c r="H57" s="272"/>
      <c r="I57" s="273"/>
      <c r="J57" s="14"/>
      <c r="K57" s="14"/>
      <c r="L57" s="16"/>
      <c r="M57" s="252"/>
    </row>
    <row r="58" spans="1:13" s="242" customFormat="1" ht="39" customHeight="1" x14ac:dyDescent="0.35">
      <c r="A58" s="254"/>
      <c r="B58" s="285" t="s">
        <v>178</v>
      </c>
      <c r="C58" s="255" t="s">
        <v>158</v>
      </c>
      <c r="D58" s="286">
        <v>1</v>
      </c>
      <c r="E58" s="286">
        <v>24</v>
      </c>
      <c r="F58" s="287">
        <f t="shared" ref="F58:F59" si="46">D58*E58</f>
        <v>24</v>
      </c>
      <c r="G58" s="271"/>
      <c r="H58" s="272"/>
      <c r="I58" s="273" t="str">
        <f>IFERROR(VLOOKUP(H58,'5.1.2 CPA Formulae'!$B$10:$H$15,2,FALSE),"Fixed and firm for the duration of contract")</f>
        <v>Fixed and firm for the duration of contract</v>
      </c>
      <c r="J58" s="14">
        <f t="shared" ref="J58:J59" si="47">F58*G58</f>
        <v>0</v>
      </c>
      <c r="K58" s="14">
        <f t="shared" ref="K58:K59" si="48">J58*0.15</f>
        <v>0</v>
      </c>
      <c r="L58" s="16">
        <f t="shared" ref="L58:L59" si="49">J58+K58</f>
        <v>0</v>
      </c>
      <c r="M58" s="252"/>
    </row>
    <row r="59" spans="1:13" s="242" customFormat="1" ht="39" customHeight="1" x14ac:dyDescent="0.35">
      <c r="A59" s="256"/>
      <c r="B59" s="288" t="s">
        <v>153</v>
      </c>
      <c r="C59" s="257" t="s">
        <v>158</v>
      </c>
      <c r="D59" s="286">
        <v>1</v>
      </c>
      <c r="E59" s="286">
        <v>24</v>
      </c>
      <c r="F59" s="287">
        <f t="shared" si="46"/>
        <v>24</v>
      </c>
      <c r="G59" s="274"/>
      <c r="H59" s="275"/>
      <c r="I59" s="273" t="str">
        <f>IFERROR(VLOOKUP(H59,'5.1.2 CPA Formulae'!$B$10:$H$15,2,FALSE),"Fixed and firm for the duration of contract")</f>
        <v>Fixed and firm for the duration of contract</v>
      </c>
      <c r="J59" s="14">
        <f t="shared" si="47"/>
        <v>0</v>
      </c>
      <c r="K59" s="14">
        <f t="shared" si="48"/>
        <v>0</v>
      </c>
      <c r="L59" s="16">
        <f t="shared" si="49"/>
        <v>0</v>
      </c>
      <c r="M59" s="252"/>
    </row>
    <row r="60" spans="1:13" s="15" customFormat="1" ht="39" customHeight="1" x14ac:dyDescent="0.35">
      <c r="A60" s="254"/>
      <c r="B60" s="285"/>
      <c r="C60" s="255"/>
      <c r="D60" s="286"/>
      <c r="E60" s="286"/>
      <c r="F60" s="287"/>
      <c r="G60" s="271"/>
      <c r="H60" s="272"/>
      <c r="I60" s="273"/>
      <c r="J60" s="14"/>
      <c r="K60" s="14"/>
      <c r="L60" s="16"/>
      <c r="M60" s="252"/>
    </row>
    <row r="61" spans="1:13" s="15" customFormat="1" ht="39" customHeight="1" x14ac:dyDescent="0.35">
      <c r="A61" s="289"/>
      <c r="B61" s="285" t="s">
        <v>154</v>
      </c>
      <c r="C61" s="255" t="s">
        <v>158</v>
      </c>
      <c r="D61" s="286">
        <v>1</v>
      </c>
      <c r="E61" s="286">
        <v>24</v>
      </c>
      <c r="F61" s="287">
        <f t="shared" ref="F61:F62" si="50">D61*E61</f>
        <v>24</v>
      </c>
      <c r="G61" s="271"/>
      <c r="H61" s="272"/>
      <c r="I61" s="273" t="str">
        <f>IFERROR(VLOOKUP(H61,'5.1.2 CPA Formulae'!$B$10:$H$15,2,FALSE),"Fixed and firm for the duration of contract")</f>
        <v>Fixed and firm for the duration of contract</v>
      </c>
      <c r="J61" s="14">
        <f t="shared" ref="J61:J62" si="51">F61*G61</f>
        <v>0</v>
      </c>
      <c r="K61" s="14">
        <f t="shared" ref="K61:K62" si="52">J61*0.15</f>
        <v>0</v>
      </c>
      <c r="L61" s="16">
        <f t="shared" ref="L61:L62" si="53">J61+K61</f>
        <v>0</v>
      </c>
      <c r="M61" s="252"/>
    </row>
    <row r="62" spans="1:13" s="15" customFormat="1" ht="39" customHeight="1" x14ac:dyDescent="0.35">
      <c r="A62" s="289"/>
      <c r="B62" s="285" t="s">
        <v>155</v>
      </c>
      <c r="C62" s="255" t="s">
        <v>158</v>
      </c>
      <c r="D62" s="286">
        <v>1</v>
      </c>
      <c r="E62" s="286">
        <v>24</v>
      </c>
      <c r="F62" s="287">
        <f t="shared" si="50"/>
        <v>24</v>
      </c>
      <c r="G62" s="271"/>
      <c r="H62" s="272"/>
      <c r="I62" s="273" t="str">
        <f>IFERROR(VLOOKUP(H62,'5.1.2 CPA Formulae'!$B$10:$H$15,2,FALSE),"Fixed and firm for the duration of contract")</f>
        <v>Fixed and firm for the duration of contract</v>
      </c>
      <c r="J62" s="14">
        <f t="shared" si="51"/>
        <v>0</v>
      </c>
      <c r="K62" s="14">
        <f t="shared" si="52"/>
        <v>0</v>
      </c>
      <c r="L62" s="16">
        <f t="shared" si="53"/>
        <v>0</v>
      </c>
      <c r="M62" s="252"/>
    </row>
    <row r="63" spans="1:13" s="15" customFormat="1" ht="39" customHeight="1" x14ac:dyDescent="0.35">
      <c r="A63" s="289"/>
      <c r="B63" s="285"/>
      <c r="C63" s="255"/>
      <c r="D63" s="286"/>
      <c r="E63" s="286"/>
      <c r="F63" s="287"/>
      <c r="G63" s="271"/>
      <c r="H63" s="272"/>
      <c r="I63" s="273"/>
      <c r="J63" s="14"/>
      <c r="K63" s="14"/>
      <c r="L63" s="16"/>
      <c r="M63" s="252"/>
    </row>
    <row r="64" spans="1:13" s="15" customFormat="1" ht="39" customHeight="1" x14ac:dyDescent="0.35">
      <c r="A64" s="289"/>
      <c r="B64" s="290" t="s">
        <v>156</v>
      </c>
      <c r="C64" s="255" t="s">
        <v>180</v>
      </c>
      <c r="D64" s="286">
        <v>1</v>
      </c>
      <c r="E64" s="286">
        <v>24</v>
      </c>
      <c r="F64" s="287">
        <f t="shared" ref="F64" si="54">D64*E64</f>
        <v>24</v>
      </c>
      <c r="G64" s="271"/>
      <c r="H64" s="272"/>
      <c r="I64" s="273" t="str">
        <f>IFERROR(VLOOKUP(H64,'5.1.2 CPA Formulae'!$B$10:$H$15,2,FALSE),"Fixed and firm for the duration of contract")</f>
        <v>Fixed and firm for the duration of contract</v>
      </c>
      <c r="J64" s="14">
        <f t="shared" ref="J64:J66" si="55">F64*G64</f>
        <v>0</v>
      </c>
      <c r="K64" s="14">
        <f t="shared" ref="K64:K66" si="56">J64*0.15</f>
        <v>0</v>
      </c>
      <c r="L64" s="16">
        <f t="shared" ref="L64:L66" si="57">J64+K64</f>
        <v>0</v>
      </c>
      <c r="M64" s="252"/>
    </row>
    <row r="65" spans="1:13" s="15" customFormat="1" ht="39" customHeight="1" x14ac:dyDescent="0.35">
      <c r="A65" s="289"/>
      <c r="B65" s="290" t="s">
        <v>170</v>
      </c>
      <c r="C65" s="255" t="s">
        <v>171</v>
      </c>
      <c r="D65" s="286">
        <f>ROUND((21.67*8*12)/6/24,0)</f>
        <v>14</v>
      </c>
      <c r="E65" s="286">
        <v>24</v>
      </c>
      <c r="F65" s="287">
        <f>D65*E65</f>
        <v>336</v>
      </c>
      <c r="G65" s="271"/>
      <c r="H65" s="272"/>
      <c r="I65" s="273" t="str">
        <f>IFERROR(VLOOKUP(H65,'5.1.2 CPA Formulae'!$B$10:$H$15,2,FALSE),"Fixed and firm for the duration of contract")</f>
        <v>Fixed and firm for the duration of contract</v>
      </c>
      <c r="J65" s="14">
        <f t="shared" si="55"/>
        <v>0</v>
      </c>
      <c r="K65" s="14">
        <f t="shared" si="56"/>
        <v>0</v>
      </c>
      <c r="L65" s="16">
        <f t="shared" si="57"/>
        <v>0</v>
      </c>
      <c r="M65" s="252"/>
    </row>
    <row r="66" spans="1:13" s="15" customFormat="1" ht="39" customHeight="1" x14ac:dyDescent="0.35">
      <c r="A66" s="289"/>
      <c r="B66" s="285" t="s">
        <v>167</v>
      </c>
      <c r="C66" s="255" t="s">
        <v>158</v>
      </c>
      <c r="D66" s="286">
        <v>1</v>
      </c>
      <c r="E66" s="286">
        <v>24</v>
      </c>
      <c r="F66" s="287">
        <f t="shared" ref="F66" si="58">D66*E66</f>
        <v>24</v>
      </c>
      <c r="G66" s="271"/>
      <c r="H66" s="272"/>
      <c r="I66" s="273" t="str">
        <f>IFERROR(VLOOKUP(H66,'5.1.2 CPA Formulae'!$B$10:$H$15,2,FALSE),"Fixed and firm for the duration of contract")</f>
        <v>Fixed and firm for the duration of contract</v>
      </c>
      <c r="J66" s="14">
        <f t="shared" si="55"/>
        <v>0</v>
      </c>
      <c r="K66" s="14">
        <f t="shared" si="56"/>
        <v>0</v>
      </c>
      <c r="L66" s="16">
        <f t="shared" si="57"/>
        <v>0</v>
      </c>
      <c r="M66" s="252"/>
    </row>
    <row r="67" spans="1:13" s="15" customFormat="1" ht="39" customHeight="1" thickBot="1" x14ac:dyDescent="0.4">
      <c r="A67" s="289"/>
      <c r="B67" s="285"/>
      <c r="C67" s="255"/>
      <c r="D67" s="286"/>
      <c r="E67" s="286"/>
      <c r="F67" s="287"/>
      <c r="G67" s="271"/>
      <c r="H67" s="272"/>
      <c r="I67" s="273"/>
      <c r="J67" s="14"/>
      <c r="K67" s="14"/>
      <c r="L67" s="16"/>
      <c r="M67" s="252"/>
    </row>
    <row r="68" spans="1:13" s="15" customFormat="1" ht="54" x14ac:dyDescent="0.35">
      <c r="A68" s="237" t="s">
        <v>177</v>
      </c>
      <c r="B68" s="260"/>
      <c r="C68" s="259"/>
      <c r="D68" s="259"/>
      <c r="E68" s="259"/>
      <c r="F68" s="259"/>
      <c r="G68" s="261"/>
      <c r="H68" s="261"/>
      <c r="I68" s="261"/>
      <c r="J68" s="205">
        <f>SUM(J69:J90)</f>
        <v>0</v>
      </c>
      <c r="K68" s="205">
        <f>SUM(K69:K90)</f>
        <v>0</v>
      </c>
      <c r="L68" s="206">
        <f>SUM(L69:L90)</f>
        <v>0</v>
      </c>
      <c r="M68" s="252"/>
    </row>
    <row r="69" spans="1:13" s="242" customFormat="1" ht="39" customHeight="1" x14ac:dyDescent="0.35">
      <c r="A69" s="254" t="s">
        <v>160</v>
      </c>
      <c r="B69" s="285"/>
      <c r="C69" s="255"/>
      <c r="D69" s="286"/>
      <c r="E69" s="286"/>
      <c r="F69" s="287"/>
      <c r="G69" s="271"/>
      <c r="H69" s="272"/>
      <c r="I69" s="273"/>
      <c r="J69" s="14"/>
      <c r="K69" s="14"/>
      <c r="L69" s="16"/>
      <c r="M69" s="252"/>
    </row>
    <row r="70" spans="1:13" s="242" customFormat="1" ht="39" customHeight="1" x14ac:dyDescent="0.35">
      <c r="A70" s="254"/>
      <c r="B70" s="285" t="s">
        <v>178</v>
      </c>
      <c r="C70" s="255" t="s">
        <v>158</v>
      </c>
      <c r="D70" s="286">
        <v>1</v>
      </c>
      <c r="E70" s="286">
        <v>24</v>
      </c>
      <c r="F70" s="287">
        <f t="shared" ref="F70:F71" si="59">D70*E70</f>
        <v>24</v>
      </c>
      <c r="G70" s="271"/>
      <c r="H70" s="272"/>
      <c r="I70" s="273" t="str">
        <f>IFERROR(VLOOKUP(H70,'5.1.2 CPA Formulae'!$B$10:$H$15,2,FALSE),"Fixed and firm for the duration of contract")</f>
        <v>Fixed and firm for the duration of contract</v>
      </c>
      <c r="J70" s="14">
        <f t="shared" ref="J70:J71" si="60">F70*G70</f>
        <v>0</v>
      </c>
      <c r="K70" s="14">
        <f t="shared" ref="K70:K71" si="61">J70*0.15</f>
        <v>0</v>
      </c>
      <c r="L70" s="16">
        <f t="shared" ref="L70:L71" si="62">J70+K70</f>
        <v>0</v>
      </c>
      <c r="M70" s="252"/>
    </row>
    <row r="71" spans="1:13" s="242" customFormat="1" ht="39" customHeight="1" x14ac:dyDescent="0.35">
      <c r="A71" s="256"/>
      <c r="B71" s="288" t="s">
        <v>153</v>
      </c>
      <c r="C71" s="257" t="s">
        <v>158</v>
      </c>
      <c r="D71" s="286">
        <v>1</v>
      </c>
      <c r="E71" s="286">
        <v>24</v>
      </c>
      <c r="F71" s="287">
        <f t="shared" si="59"/>
        <v>24</v>
      </c>
      <c r="G71" s="274"/>
      <c r="H71" s="275"/>
      <c r="I71" s="273" t="str">
        <f>IFERROR(VLOOKUP(H71,'5.1.2 CPA Formulae'!$B$10:$H$15,2,FALSE),"Fixed and firm for the duration of contract")</f>
        <v>Fixed and firm for the duration of contract</v>
      </c>
      <c r="J71" s="14">
        <f t="shared" si="60"/>
        <v>0</v>
      </c>
      <c r="K71" s="14">
        <f t="shared" si="61"/>
        <v>0</v>
      </c>
      <c r="L71" s="16">
        <f t="shared" si="62"/>
        <v>0</v>
      </c>
      <c r="M71" s="252"/>
    </row>
    <row r="72" spans="1:13" s="15" customFormat="1" ht="39" customHeight="1" x14ac:dyDescent="0.35">
      <c r="A72" s="254"/>
      <c r="B72" s="285"/>
      <c r="C72" s="255"/>
      <c r="D72" s="286"/>
      <c r="E72" s="286"/>
      <c r="F72" s="287"/>
      <c r="G72" s="271"/>
      <c r="H72" s="272"/>
      <c r="I72" s="273"/>
      <c r="J72" s="14"/>
      <c r="K72" s="14"/>
      <c r="L72" s="16"/>
      <c r="M72" s="252"/>
    </row>
    <row r="73" spans="1:13" s="15" customFormat="1" ht="39" customHeight="1" x14ac:dyDescent="0.35">
      <c r="A73" s="289"/>
      <c r="B73" s="285" t="s">
        <v>154</v>
      </c>
      <c r="C73" s="255" t="s">
        <v>158</v>
      </c>
      <c r="D73" s="286">
        <v>1</v>
      </c>
      <c r="E73" s="286">
        <v>24</v>
      </c>
      <c r="F73" s="287">
        <f t="shared" ref="F73:F74" si="63">D73*E73</f>
        <v>24</v>
      </c>
      <c r="G73" s="271"/>
      <c r="H73" s="272"/>
      <c r="I73" s="273" t="str">
        <f>IFERROR(VLOOKUP(H73,'5.1.2 CPA Formulae'!$B$10:$H$15,2,FALSE),"Fixed and firm for the duration of contract")</f>
        <v>Fixed and firm for the duration of contract</v>
      </c>
      <c r="J73" s="14">
        <f t="shared" ref="J73:J74" si="64">F73*G73</f>
        <v>0</v>
      </c>
      <c r="K73" s="14">
        <f t="shared" ref="K73:K74" si="65">J73*0.15</f>
        <v>0</v>
      </c>
      <c r="L73" s="16">
        <f t="shared" ref="L73:L74" si="66">J73+K73</f>
        <v>0</v>
      </c>
      <c r="M73" s="252"/>
    </row>
    <row r="74" spans="1:13" s="15" customFormat="1" ht="39" customHeight="1" x14ac:dyDescent="0.35">
      <c r="A74" s="289"/>
      <c r="B74" s="285" t="s">
        <v>155</v>
      </c>
      <c r="C74" s="255" t="s">
        <v>158</v>
      </c>
      <c r="D74" s="286">
        <v>1</v>
      </c>
      <c r="E74" s="286">
        <v>24</v>
      </c>
      <c r="F74" s="287">
        <f t="shared" si="63"/>
        <v>24</v>
      </c>
      <c r="G74" s="271"/>
      <c r="H74" s="272"/>
      <c r="I74" s="273" t="str">
        <f>IFERROR(VLOOKUP(H74,'5.1.2 CPA Formulae'!$B$10:$H$15,2,FALSE),"Fixed and firm for the duration of contract")</f>
        <v>Fixed and firm for the duration of contract</v>
      </c>
      <c r="J74" s="14">
        <f t="shared" si="64"/>
        <v>0</v>
      </c>
      <c r="K74" s="14">
        <f t="shared" si="65"/>
        <v>0</v>
      </c>
      <c r="L74" s="16">
        <f t="shared" si="66"/>
        <v>0</v>
      </c>
      <c r="M74" s="252"/>
    </row>
    <row r="75" spans="1:13" s="15" customFormat="1" ht="39" customHeight="1" x14ac:dyDescent="0.35">
      <c r="A75" s="289"/>
      <c r="B75" s="285"/>
      <c r="C75" s="255"/>
      <c r="D75" s="286"/>
      <c r="E75" s="286"/>
      <c r="F75" s="287"/>
      <c r="G75" s="271"/>
      <c r="H75" s="272"/>
      <c r="I75" s="273"/>
      <c r="J75" s="14"/>
      <c r="K75" s="14"/>
      <c r="L75" s="16"/>
      <c r="M75" s="252"/>
    </row>
    <row r="76" spans="1:13" s="15" customFormat="1" ht="39" customHeight="1" x14ac:dyDescent="0.35">
      <c r="A76" s="289"/>
      <c r="B76" s="290" t="s">
        <v>156</v>
      </c>
      <c r="C76" s="255" t="s">
        <v>180</v>
      </c>
      <c r="D76" s="286">
        <v>1</v>
      </c>
      <c r="E76" s="286">
        <v>24</v>
      </c>
      <c r="F76" s="287">
        <f t="shared" ref="F76" si="67">D76*E76</f>
        <v>24</v>
      </c>
      <c r="G76" s="271"/>
      <c r="H76" s="272"/>
      <c r="I76" s="273" t="str">
        <f>IFERROR(VLOOKUP(H76,'5.1.2 CPA Formulae'!$B$10:$H$15,2,FALSE),"Fixed and firm for the duration of contract")</f>
        <v>Fixed and firm for the duration of contract</v>
      </c>
      <c r="J76" s="14">
        <f t="shared" ref="J76:J78" si="68">F76*G76</f>
        <v>0</v>
      </c>
      <c r="K76" s="14">
        <f t="shared" ref="K76:K78" si="69">J76*0.15</f>
        <v>0</v>
      </c>
      <c r="L76" s="16">
        <f t="shared" ref="L76:L78" si="70">J76+K76</f>
        <v>0</v>
      </c>
      <c r="M76" s="252"/>
    </row>
    <row r="77" spans="1:13" s="15" customFormat="1" ht="39" customHeight="1" x14ac:dyDescent="0.35">
      <c r="A77" s="289"/>
      <c r="B77" s="290" t="s">
        <v>170</v>
      </c>
      <c r="C77" s="255" t="s">
        <v>171</v>
      </c>
      <c r="D77" s="286">
        <f>ROUND((21.67*8*12)/6/24,0)</f>
        <v>14</v>
      </c>
      <c r="E77" s="286">
        <v>24</v>
      </c>
      <c r="F77" s="287">
        <f>D77*E77</f>
        <v>336</v>
      </c>
      <c r="G77" s="271"/>
      <c r="H77" s="272"/>
      <c r="I77" s="273" t="str">
        <f>IFERROR(VLOOKUP(H77,'5.1.2 CPA Formulae'!$B$10:$H$15,2,FALSE),"Fixed and firm for the duration of contract")</f>
        <v>Fixed and firm for the duration of contract</v>
      </c>
      <c r="J77" s="14">
        <f t="shared" si="68"/>
        <v>0</v>
      </c>
      <c r="K77" s="14">
        <f t="shared" si="69"/>
        <v>0</v>
      </c>
      <c r="L77" s="16">
        <f t="shared" si="70"/>
        <v>0</v>
      </c>
      <c r="M77" s="252"/>
    </row>
    <row r="78" spans="1:13" s="15" customFormat="1" ht="39" customHeight="1" x14ac:dyDescent="0.35">
      <c r="A78" s="289"/>
      <c r="B78" s="285" t="s">
        <v>167</v>
      </c>
      <c r="C78" s="255" t="s">
        <v>158</v>
      </c>
      <c r="D78" s="286">
        <v>1</v>
      </c>
      <c r="E78" s="286">
        <v>24</v>
      </c>
      <c r="F78" s="287">
        <f t="shared" ref="F78" si="71">D78*E78</f>
        <v>24</v>
      </c>
      <c r="G78" s="271"/>
      <c r="H78" s="272"/>
      <c r="I78" s="273" t="str">
        <f>IFERROR(VLOOKUP(H78,'5.1.2 CPA Formulae'!$B$10:$H$15,2,FALSE),"Fixed and firm for the duration of contract")</f>
        <v>Fixed and firm for the duration of contract</v>
      </c>
      <c r="J78" s="14">
        <f t="shared" si="68"/>
        <v>0</v>
      </c>
      <c r="K78" s="14">
        <f t="shared" si="69"/>
        <v>0</v>
      </c>
      <c r="L78" s="16">
        <f t="shared" si="70"/>
        <v>0</v>
      </c>
      <c r="M78" s="252"/>
    </row>
    <row r="79" spans="1:13" s="15" customFormat="1" ht="39" customHeight="1" thickBot="1" x14ac:dyDescent="0.4">
      <c r="A79" s="289"/>
      <c r="B79" s="291"/>
      <c r="C79" s="255"/>
      <c r="D79" s="286"/>
      <c r="E79" s="286"/>
      <c r="F79" s="287"/>
      <c r="G79" s="271"/>
      <c r="H79" s="272"/>
      <c r="I79" s="273"/>
      <c r="J79" s="14"/>
      <c r="K79" s="14"/>
      <c r="L79" s="16"/>
      <c r="M79" s="252"/>
    </row>
    <row r="80" spans="1:13" s="15" customFormat="1" ht="54" x14ac:dyDescent="0.35">
      <c r="A80" s="237" t="s">
        <v>174</v>
      </c>
      <c r="B80" s="260"/>
      <c r="C80" s="259"/>
      <c r="D80" s="259"/>
      <c r="E80" s="259"/>
      <c r="F80" s="259"/>
      <c r="G80" s="261"/>
      <c r="H80" s="261"/>
      <c r="I80" s="261"/>
      <c r="J80" s="205">
        <f>SUM(J81:J90)</f>
        <v>0</v>
      </c>
      <c r="K80" s="205">
        <f>SUM(K81:K90)</f>
        <v>0</v>
      </c>
      <c r="L80" s="206">
        <f>SUM(L81:L90)</f>
        <v>0</v>
      </c>
      <c r="M80" s="252"/>
    </row>
    <row r="81" spans="1:13" s="242" customFormat="1" ht="39" customHeight="1" x14ac:dyDescent="0.35">
      <c r="A81" s="254" t="s">
        <v>160</v>
      </c>
      <c r="B81" s="285"/>
      <c r="C81" s="255"/>
      <c r="D81" s="286"/>
      <c r="E81" s="286"/>
      <c r="F81" s="287"/>
      <c r="G81" s="271"/>
      <c r="H81" s="272"/>
      <c r="I81" s="273"/>
      <c r="J81" s="14"/>
      <c r="K81" s="14"/>
      <c r="L81" s="16"/>
      <c r="M81" s="252"/>
    </row>
    <row r="82" spans="1:13" s="242" customFormat="1" ht="39" customHeight="1" x14ac:dyDescent="0.35">
      <c r="A82" s="254"/>
      <c r="B82" s="285" t="s">
        <v>178</v>
      </c>
      <c r="C82" s="255" t="s">
        <v>158</v>
      </c>
      <c r="D82" s="286">
        <v>1</v>
      </c>
      <c r="E82" s="286">
        <v>24</v>
      </c>
      <c r="F82" s="287">
        <f t="shared" ref="F82:F83" si="72">D82*E82</f>
        <v>24</v>
      </c>
      <c r="G82" s="271"/>
      <c r="H82" s="272"/>
      <c r="I82" s="273" t="str">
        <f>IFERROR(VLOOKUP(H82,'5.1.2 CPA Formulae'!$B$10:$H$15,2,FALSE),"Fixed and firm for the duration of contract")</f>
        <v>Fixed and firm for the duration of contract</v>
      </c>
      <c r="J82" s="14">
        <f t="shared" ref="J82:J83" si="73">F82*G82</f>
        <v>0</v>
      </c>
      <c r="K82" s="14">
        <f t="shared" ref="K82:K83" si="74">J82*0.15</f>
        <v>0</v>
      </c>
      <c r="L82" s="16">
        <f t="shared" ref="L82:L83" si="75">J82+K82</f>
        <v>0</v>
      </c>
      <c r="M82" s="252"/>
    </row>
    <row r="83" spans="1:13" s="242" customFormat="1" ht="39" customHeight="1" x14ac:dyDescent="0.35">
      <c r="A83" s="256"/>
      <c r="B83" s="288" t="s">
        <v>153</v>
      </c>
      <c r="C83" s="257" t="s">
        <v>158</v>
      </c>
      <c r="D83" s="286">
        <v>1</v>
      </c>
      <c r="E83" s="286">
        <v>24</v>
      </c>
      <c r="F83" s="287">
        <f t="shared" si="72"/>
        <v>24</v>
      </c>
      <c r="G83" s="274"/>
      <c r="H83" s="275"/>
      <c r="I83" s="273" t="str">
        <f>IFERROR(VLOOKUP(H83,'5.1.2 CPA Formulae'!$B$10:$H$15,2,FALSE),"Fixed and firm for the duration of contract")</f>
        <v>Fixed and firm for the duration of contract</v>
      </c>
      <c r="J83" s="14">
        <f t="shared" si="73"/>
        <v>0</v>
      </c>
      <c r="K83" s="14">
        <f t="shared" si="74"/>
        <v>0</v>
      </c>
      <c r="L83" s="16">
        <f t="shared" si="75"/>
        <v>0</v>
      </c>
      <c r="M83" s="252"/>
    </row>
    <row r="84" spans="1:13" s="15" customFormat="1" ht="39" customHeight="1" x14ac:dyDescent="0.35">
      <c r="A84" s="254"/>
      <c r="B84" s="285"/>
      <c r="C84" s="255"/>
      <c r="D84" s="286"/>
      <c r="E84" s="286"/>
      <c r="F84" s="287"/>
      <c r="G84" s="271"/>
      <c r="H84" s="272"/>
      <c r="I84" s="273"/>
      <c r="J84" s="14"/>
      <c r="K84" s="14"/>
      <c r="L84" s="16"/>
      <c r="M84" s="252"/>
    </row>
    <row r="85" spans="1:13" s="15" customFormat="1" ht="39" customHeight="1" x14ac:dyDescent="0.35">
      <c r="A85" s="289"/>
      <c r="B85" s="285" t="s">
        <v>154</v>
      </c>
      <c r="C85" s="255" t="s">
        <v>158</v>
      </c>
      <c r="D85" s="286">
        <v>1</v>
      </c>
      <c r="E85" s="286">
        <v>24</v>
      </c>
      <c r="F85" s="287">
        <f t="shared" ref="F85:F86" si="76">D85*E85</f>
        <v>24</v>
      </c>
      <c r="G85" s="271"/>
      <c r="H85" s="272"/>
      <c r="I85" s="273" t="str">
        <f>IFERROR(VLOOKUP(H85,'5.1.2 CPA Formulae'!$B$10:$H$15,2,FALSE),"Fixed and firm for the duration of contract")</f>
        <v>Fixed and firm for the duration of contract</v>
      </c>
      <c r="J85" s="14">
        <f t="shared" ref="J85:J86" si="77">F85*G85</f>
        <v>0</v>
      </c>
      <c r="K85" s="14">
        <f t="shared" ref="K85:K86" si="78">J85*0.15</f>
        <v>0</v>
      </c>
      <c r="L85" s="16">
        <f t="shared" ref="L85:L86" si="79">J85+K85</f>
        <v>0</v>
      </c>
      <c r="M85" s="252"/>
    </row>
    <row r="86" spans="1:13" s="15" customFormat="1" ht="39" customHeight="1" x14ac:dyDescent="0.35">
      <c r="A86" s="289"/>
      <c r="B86" s="285" t="s">
        <v>155</v>
      </c>
      <c r="C86" s="255" t="s">
        <v>158</v>
      </c>
      <c r="D86" s="286">
        <v>1</v>
      </c>
      <c r="E86" s="286">
        <v>24</v>
      </c>
      <c r="F86" s="287">
        <f t="shared" si="76"/>
        <v>24</v>
      </c>
      <c r="G86" s="271"/>
      <c r="H86" s="272"/>
      <c r="I86" s="273" t="str">
        <f>IFERROR(VLOOKUP(H86,'5.1.2 CPA Formulae'!$B$10:$H$15,2,FALSE),"Fixed and firm for the duration of contract")</f>
        <v>Fixed and firm for the duration of contract</v>
      </c>
      <c r="J86" s="14">
        <f t="shared" si="77"/>
        <v>0</v>
      </c>
      <c r="K86" s="14">
        <f t="shared" si="78"/>
        <v>0</v>
      </c>
      <c r="L86" s="16">
        <f t="shared" si="79"/>
        <v>0</v>
      </c>
      <c r="M86" s="252"/>
    </row>
    <row r="87" spans="1:13" s="15" customFormat="1" ht="39" customHeight="1" x14ac:dyDescent="0.35">
      <c r="A87" s="289"/>
      <c r="B87" s="285"/>
      <c r="C87" s="255"/>
      <c r="D87" s="286"/>
      <c r="E87" s="286"/>
      <c r="F87" s="287"/>
      <c r="G87" s="271"/>
      <c r="H87" s="272"/>
      <c r="I87" s="273"/>
      <c r="J87" s="14"/>
      <c r="K87" s="14"/>
      <c r="L87" s="16"/>
      <c r="M87" s="252"/>
    </row>
    <row r="88" spans="1:13" s="15" customFormat="1" ht="39" customHeight="1" x14ac:dyDescent="0.35">
      <c r="A88" s="289"/>
      <c r="B88" s="290" t="s">
        <v>156</v>
      </c>
      <c r="C88" s="255" t="s">
        <v>180</v>
      </c>
      <c r="D88" s="286">
        <v>1</v>
      </c>
      <c r="E88" s="286">
        <v>24</v>
      </c>
      <c r="F88" s="287">
        <f t="shared" ref="F88" si="80">D88*E88</f>
        <v>24</v>
      </c>
      <c r="G88" s="271"/>
      <c r="H88" s="272"/>
      <c r="I88" s="273" t="str">
        <f>IFERROR(VLOOKUP(H88,'5.1.2 CPA Formulae'!$B$10:$H$15,2,FALSE),"Fixed and firm for the duration of contract")</f>
        <v>Fixed and firm for the duration of contract</v>
      </c>
      <c r="J88" s="14">
        <f t="shared" ref="J88:J90" si="81">F88*G88</f>
        <v>0</v>
      </c>
      <c r="K88" s="14">
        <f t="shared" ref="K88:K90" si="82">J88*0.15</f>
        <v>0</v>
      </c>
      <c r="L88" s="16">
        <f t="shared" ref="L88:L90" si="83">J88+K88</f>
        <v>0</v>
      </c>
      <c r="M88" s="252"/>
    </row>
    <row r="89" spans="1:13" s="15" customFormat="1" ht="39" customHeight="1" x14ac:dyDescent="0.35">
      <c r="A89" s="289"/>
      <c r="B89" s="290" t="s">
        <v>170</v>
      </c>
      <c r="C89" s="255" t="s">
        <v>171</v>
      </c>
      <c r="D89" s="286">
        <f>ROUND((21.67*8*12)/6/24,0)</f>
        <v>14</v>
      </c>
      <c r="E89" s="286">
        <v>24</v>
      </c>
      <c r="F89" s="287">
        <f>D89*E89</f>
        <v>336</v>
      </c>
      <c r="G89" s="271"/>
      <c r="H89" s="272"/>
      <c r="I89" s="273" t="str">
        <f>IFERROR(VLOOKUP(H89,'5.1.2 CPA Formulae'!$B$10:$H$15,2,FALSE),"Fixed and firm for the duration of contract")</f>
        <v>Fixed and firm for the duration of contract</v>
      </c>
      <c r="J89" s="14">
        <f t="shared" si="81"/>
        <v>0</v>
      </c>
      <c r="K89" s="14">
        <f t="shared" si="82"/>
        <v>0</v>
      </c>
      <c r="L89" s="16">
        <f t="shared" si="83"/>
        <v>0</v>
      </c>
      <c r="M89" s="252"/>
    </row>
    <row r="90" spans="1:13" s="15" customFormat="1" ht="39" customHeight="1" x14ac:dyDescent="0.35">
      <c r="A90" s="289"/>
      <c r="B90" s="285" t="s">
        <v>167</v>
      </c>
      <c r="C90" s="255" t="s">
        <v>158</v>
      </c>
      <c r="D90" s="286">
        <v>1</v>
      </c>
      <c r="E90" s="286">
        <v>24</v>
      </c>
      <c r="F90" s="287">
        <f t="shared" ref="F90" si="84">D90*E90</f>
        <v>24</v>
      </c>
      <c r="G90" s="271"/>
      <c r="H90" s="272"/>
      <c r="I90" s="273" t="str">
        <f>IFERROR(VLOOKUP(H90,'5.1.2 CPA Formulae'!$B$10:$H$15,2,FALSE),"Fixed and firm for the duration of contract")</f>
        <v>Fixed and firm for the duration of contract</v>
      </c>
      <c r="J90" s="14">
        <f t="shared" si="81"/>
        <v>0</v>
      </c>
      <c r="K90" s="14">
        <f t="shared" si="82"/>
        <v>0</v>
      </c>
      <c r="L90" s="16">
        <f t="shared" si="83"/>
        <v>0</v>
      </c>
      <c r="M90" s="252"/>
    </row>
    <row r="91" spans="1:13" s="15" customFormat="1" ht="39" customHeight="1" thickBot="1" x14ac:dyDescent="0.4">
      <c r="A91" s="289"/>
      <c r="B91" s="292"/>
      <c r="C91" s="255"/>
      <c r="D91" s="286"/>
      <c r="E91" s="286"/>
      <c r="F91" s="287"/>
      <c r="G91" s="271"/>
      <c r="H91" s="272"/>
      <c r="I91" s="273"/>
      <c r="J91" s="14"/>
      <c r="K91" s="14"/>
      <c r="L91" s="16"/>
      <c r="M91" s="252"/>
    </row>
    <row r="92" spans="1:13" ht="39" customHeight="1" thickBot="1" x14ac:dyDescent="0.4">
      <c r="A92" s="321" t="s">
        <v>17</v>
      </c>
      <c r="B92" s="322"/>
      <c r="C92" s="322"/>
      <c r="D92" s="322"/>
      <c r="E92" s="322"/>
      <c r="F92" s="322"/>
      <c r="G92" s="322"/>
      <c r="H92" s="322"/>
      <c r="I92" s="323"/>
      <c r="J92" s="214">
        <f>SUM(J15,J20,J32,J44,J56,J68,J80)</f>
        <v>0</v>
      </c>
      <c r="K92" s="214">
        <f>SUM(K15,K20,K32,K44,K56,K68,K80)</f>
        <v>0</v>
      </c>
      <c r="L92" s="215">
        <f>SUM(L15,L20,L32,L44,L56,L68,L80)</f>
        <v>0</v>
      </c>
    </row>
    <row r="93" spans="1:13" ht="47.5" thickTop="1" thickBot="1" x14ac:dyDescent="0.4">
      <c r="A93" s="324"/>
      <c r="B93" s="325"/>
      <c r="C93" s="325"/>
      <c r="D93" s="325"/>
      <c r="E93" s="325"/>
      <c r="F93" s="325"/>
      <c r="G93" s="325"/>
      <c r="H93" s="325"/>
      <c r="I93" s="326"/>
      <c r="J93" s="276" t="s">
        <v>18</v>
      </c>
      <c r="K93" s="276"/>
      <c r="L93" s="277" t="s">
        <v>19</v>
      </c>
    </row>
  </sheetData>
  <sheetProtection sort="0" autoFilter="0"/>
  <autoFilter ref="A13:L93" xr:uid="{00000000-0001-0000-0200-000000000000}"/>
  <mergeCells count="8">
    <mergeCell ref="A92:I93"/>
    <mergeCell ref="H11:I11"/>
    <mergeCell ref="A14:L14"/>
    <mergeCell ref="J11:L11"/>
    <mergeCell ref="C12:C13"/>
    <mergeCell ref="F12:F13"/>
    <mergeCell ref="E12:E13"/>
    <mergeCell ref="D12:D13"/>
  </mergeCells>
  <dataValidations count="1">
    <dataValidation type="list" showInputMessage="1" showErrorMessage="1" sqref="IQ65268:IQ65345 H65268:H65345 WVC982772:WVC982849 WLG982772:WLG982849 WBK982772:WBK982849 VRO982772:VRO982849 VHS982772:VHS982849 UXW982772:UXW982849 UOA982772:UOA982849 UEE982772:UEE982849 TUI982772:TUI982849 TKM982772:TKM982849 TAQ982772:TAQ982849 SQU982772:SQU982849 SGY982772:SGY982849 RXC982772:RXC982849 RNG982772:RNG982849 RDK982772:RDK982849 QTO982772:QTO982849 QJS982772:QJS982849 PZW982772:PZW982849 PQA982772:PQA982849 PGE982772:PGE982849 OWI982772:OWI982849 OMM982772:OMM982849 OCQ982772:OCQ982849 NSU982772:NSU982849 NIY982772:NIY982849 MZC982772:MZC982849 MPG982772:MPG982849 MFK982772:MFK982849 LVO982772:LVO982849 LLS982772:LLS982849 LBW982772:LBW982849 KSA982772:KSA982849 KIE982772:KIE982849 JYI982772:JYI982849 JOM982772:JOM982849 JEQ982772:JEQ982849 IUU982772:IUU982849 IKY982772:IKY982849 IBC982772:IBC982849 HRG982772:HRG982849 HHK982772:HHK982849 GXO982772:GXO982849 GNS982772:GNS982849 GDW982772:GDW982849 FUA982772:FUA982849 FKE982772:FKE982849 FAI982772:FAI982849 EQM982772:EQM982849 EGQ982772:EGQ982849 DWU982772:DWU982849 DMY982772:DMY982849 DDC982772:DDC982849 CTG982772:CTG982849 CJK982772:CJK982849 BZO982772:BZO982849 BPS982772:BPS982849 BFW982772:BFW982849 AWA982772:AWA982849 AME982772:AME982849 ACI982772:ACI982849 SM982772:SM982849 IQ982772:IQ982849 H982772:H982849 WVC917236:WVC917313 WLG917236:WLG917313 WBK917236:WBK917313 VRO917236:VRO917313 VHS917236:VHS917313 UXW917236:UXW917313 UOA917236:UOA917313 UEE917236:UEE917313 TUI917236:TUI917313 TKM917236:TKM917313 TAQ917236:TAQ917313 SQU917236:SQU917313 SGY917236:SGY917313 RXC917236:RXC917313 RNG917236:RNG917313 RDK917236:RDK917313 QTO917236:QTO917313 QJS917236:QJS917313 PZW917236:PZW917313 PQA917236:PQA917313 PGE917236:PGE917313 OWI917236:OWI917313 OMM917236:OMM917313 OCQ917236:OCQ917313 NSU917236:NSU917313 NIY917236:NIY917313 MZC917236:MZC917313 MPG917236:MPG917313 MFK917236:MFK917313 LVO917236:LVO917313 LLS917236:LLS917313 LBW917236:LBW917313 KSA917236:KSA917313 KIE917236:KIE917313 JYI917236:JYI917313 JOM917236:JOM917313 JEQ917236:JEQ917313 IUU917236:IUU917313 IKY917236:IKY917313 IBC917236:IBC917313 HRG917236:HRG917313 HHK917236:HHK917313 GXO917236:GXO917313 GNS917236:GNS917313 GDW917236:GDW917313 FUA917236:FUA917313 FKE917236:FKE917313 FAI917236:FAI917313 EQM917236:EQM917313 EGQ917236:EGQ917313 DWU917236:DWU917313 DMY917236:DMY917313 DDC917236:DDC917313 CTG917236:CTG917313 CJK917236:CJK917313 BZO917236:BZO917313 BPS917236:BPS917313 BFW917236:BFW917313 AWA917236:AWA917313 AME917236:AME917313 ACI917236:ACI917313 SM917236:SM917313 IQ917236:IQ917313 H917236:H917313 WVC851700:WVC851777 WLG851700:WLG851777 WBK851700:WBK851777 VRO851700:VRO851777 VHS851700:VHS851777 UXW851700:UXW851777 UOA851700:UOA851777 UEE851700:UEE851777 TUI851700:TUI851777 TKM851700:TKM851777 TAQ851700:TAQ851777 SQU851700:SQU851777 SGY851700:SGY851777 RXC851700:RXC851777 RNG851700:RNG851777 RDK851700:RDK851777 QTO851700:QTO851777 QJS851700:QJS851777 PZW851700:PZW851777 PQA851700:PQA851777 PGE851700:PGE851777 OWI851700:OWI851777 OMM851700:OMM851777 OCQ851700:OCQ851777 NSU851700:NSU851777 NIY851700:NIY851777 MZC851700:MZC851777 MPG851700:MPG851777 MFK851700:MFK851777 LVO851700:LVO851777 LLS851700:LLS851777 LBW851700:LBW851777 KSA851700:KSA851777 KIE851700:KIE851777 JYI851700:JYI851777 JOM851700:JOM851777 JEQ851700:JEQ851777 IUU851700:IUU851777 IKY851700:IKY851777 IBC851700:IBC851777 HRG851700:HRG851777 HHK851700:HHK851777 GXO851700:GXO851777 GNS851700:GNS851777 GDW851700:GDW851777 FUA851700:FUA851777 FKE851700:FKE851777 FAI851700:FAI851777 EQM851700:EQM851777 EGQ851700:EGQ851777 DWU851700:DWU851777 DMY851700:DMY851777 DDC851700:DDC851777 CTG851700:CTG851777 CJK851700:CJK851777 BZO851700:BZO851777 BPS851700:BPS851777 BFW851700:BFW851777 AWA851700:AWA851777 AME851700:AME851777 ACI851700:ACI851777 SM851700:SM851777 IQ851700:IQ851777 H851700:H851777 WVC786164:WVC786241 WLG786164:WLG786241 WBK786164:WBK786241 VRO786164:VRO786241 VHS786164:VHS786241 UXW786164:UXW786241 UOA786164:UOA786241 UEE786164:UEE786241 TUI786164:TUI786241 TKM786164:TKM786241 TAQ786164:TAQ786241 SQU786164:SQU786241 SGY786164:SGY786241 RXC786164:RXC786241 RNG786164:RNG786241 RDK786164:RDK786241 QTO786164:QTO786241 QJS786164:QJS786241 PZW786164:PZW786241 PQA786164:PQA786241 PGE786164:PGE786241 OWI786164:OWI786241 OMM786164:OMM786241 OCQ786164:OCQ786241 NSU786164:NSU786241 NIY786164:NIY786241 MZC786164:MZC786241 MPG786164:MPG786241 MFK786164:MFK786241 LVO786164:LVO786241 LLS786164:LLS786241 LBW786164:LBW786241 KSA786164:KSA786241 KIE786164:KIE786241 JYI786164:JYI786241 JOM786164:JOM786241 JEQ786164:JEQ786241 IUU786164:IUU786241 IKY786164:IKY786241 IBC786164:IBC786241 HRG786164:HRG786241 HHK786164:HHK786241 GXO786164:GXO786241 GNS786164:GNS786241 GDW786164:GDW786241 FUA786164:FUA786241 FKE786164:FKE786241 FAI786164:FAI786241 EQM786164:EQM786241 EGQ786164:EGQ786241 DWU786164:DWU786241 DMY786164:DMY786241 DDC786164:DDC786241 CTG786164:CTG786241 CJK786164:CJK786241 BZO786164:BZO786241 BPS786164:BPS786241 BFW786164:BFW786241 AWA786164:AWA786241 AME786164:AME786241 ACI786164:ACI786241 SM786164:SM786241 IQ786164:IQ786241 H786164:H786241 WVC720628:WVC720705 WLG720628:WLG720705 WBK720628:WBK720705 VRO720628:VRO720705 VHS720628:VHS720705 UXW720628:UXW720705 UOA720628:UOA720705 UEE720628:UEE720705 TUI720628:TUI720705 TKM720628:TKM720705 TAQ720628:TAQ720705 SQU720628:SQU720705 SGY720628:SGY720705 RXC720628:RXC720705 RNG720628:RNG720705 RDK720628:RDK720705 QTO720628:QTO720705 QJS720628:QJS720705 PZW720628:PZW720705 PQA720628:PQA720705 PGE720628:PGE720705 OWI720628:OWI720705 OMM720628:OMM720705 OCQ720628:OCQ720705 NSU720628:NSU720705 NIY720628:NIY720705 MZC720628:MZC720705 MPG720628:MPG720705 MFK720628:MFK720705 LVO720628:LVO720705 LLS720628:LLS720705 LBW720628:LBW720705 KSA720628:KSA720705 KIE720628:KIE720705 JYI720628:JYI720705 JOM720628:JOM720705 JEQ720628:JEQ720705 IUU720628:IUU720705 IKY720628:IKY720705 IBC720628:IBC720705 HRG720628:HRG720705 HHK720628:HHK720705 GXO720628:GXO720705 GNS720628:GNS720705 GDW720628:GDW720705 FUA720628:FUA720705 FKE720628:FKE720705 FAI720628:FAI720705 EQM720628:EQM720705 EGQ720628:EGQ720705 DWU720628:DWU720705 DMY720628:DMY720705 DDC720628:DDC720705 CTG720628:CTG720705 CJK720628:CJK720705 BZO720628:BZO720705 BPS720628:BPS720705 BFW720628:BFW720705 AWA720628:AWA720705 AME720628:AME720705 ACI720628:ACI720705 SM720628:SM720705 IQ720628:IQ720705 H720628:H720705 WVC655092:WVC655169 WLG655092:WLG655169 WBK655092:WBK655169 VRO655092:VRO655169 VHS655092:VHS655169 UXW655092:UXW655169 UOA655092:UOA655169 UEE655092:UEE655169 TUI655092:TUI655169 TKM655092:TKM655169 TAQ655092:TAQ655169 SQU655092:SQU655169 SGY655092:SGY655169 RXC655092:RXC655169 RNG655092:RNG655169 RDK655092:RDK655169 QTO655092:QTO655169 QJS655092:QJS655169 PZW655092:PZW655169 PQA655092:PQA655169 PGE655092:PGE655169 OWI655092:OWI655169 OMM655092:OMM655169 OCQ655092:OCQ655169 NSU655092:NSU655169 NIY655092:NIY655169 MZC655092:MZC655169 MPG655092:MPG655169 MFK655092:MFK655169 LVO655092:LVO655169 LLS655092:LLS655169 LBW655092:LBW655169 KSA655092:KSA655169 KIE655092:KIE655169 JYI655092:JYI655169 JOM655092:JOM655169 JEQ655092:JEQ655169 IUU655092:IUU655169 IKY655092:IKY655169 IBC655092:IBC655169 HRG655092:HRG655169 HHK655092:HHK655169 GXO655092:GXO655169 GNS655092:GNS655169 GDW655092:GDW655169 FUA655092:FUA655169 FKE655092:FKE655169 FAI655092:FAI655169 EQM655092:EQM655169 EGQ655092:EGQ655169 DWU655092:DWU655169 DMY655092:DMY655169 DDC655092:DDC655169 CTG655092:CTG655169 CJK655092:CJK655169 BZO655092:BZO655169 BPS655092:BPS655169 BFW655092:BFW655169 AWA655092:AWA655169 AME655092:AME655169 ACI655092:ACI655169 SM655092:SM655169 IQ655092:IQ655169 H655092:H655169 WVC589556:WVC589633 WLG589556:WLG589633 WBK589556:WBK589633 VRO589556:VRO589633 VHS589556:VHS589633 UXW589556:UXW589633 UOA589556:UOA589633 UEE589556:UEE589633 TUI589556:TUI589633 TKM589556:TKM589633 TAQ589556:TAQ589633 SQU589556:SQU589633 SGY589556:SGY589633 RXC589556:RXC589633 RNG589556:RNG589633 RDK589556:RDK589633 QTO589556:QTO589633 QJS589556:QJS589633 PZW589556:PZW589633 PQA589556:PQA589633 PGE589556:PGE589633 OWI589556:OWI589633 OMM589556:OMM589633 OCQ589556:OCQ589633 NSU589556:NSU589633 NIY589556:NIY589633 MZC589556:MZC589633 MPG589556:MPG589633 MFK589556:MFK589633 LVO589556:LVO589633 LLS589556:LLS589633 LBW589556:LBW589633 KSA589556:KSA589633 KIE589556:KIE589633 JYI589556:JYI589633 JOM589556:JOM589633 JEQ589556:JEQ589633 IUU589556:IUU589633 IKY589556:IKY589633 IBC589556:IBC589633 HRG589556:HRG589633 HHK589556:HHK589633 GXO589556:GXO589633 GNS589556:GNS589633 GDW589556:GDW589633 FUA589556:FUA589633 FKE589556:FKE589633 FAI589556:FAI589633 EQM589556:EQM589633 EGQ589556:EGQ589633 DWU589556:DWU589633 DMY589556:DMY589633 DDC589556:DDC589633 CTG589556:CTG589633 CJK589556:CJK589633 BZO589556:BZO589633 BPS589556:BPS589633 BFW589556:BFW589633 AWA589556:AWA589633 AME589556:AME589633 ACI589556:ACI589633 SM589556:SM589633 IQ589556:IQ589633 H589556:H589633 WVC524020:WVC524097 WLG524020:WLG524097 WBK524020:WBK524097 VRO524020:VRO524097 VHS524020:VHS524097 UXW524020:UXW524097 UOA524020:UOA524097 UEE524020:UEE524097 TUI524020:TUI524097 TKM524020:TKM524097 TAQ524020:TAQ524097 SQU524020:SQU524097 SGY524020:SGY524097 RXC524020:RXC524097 RNG524020:RNG524097 RDK524020:RDK524097 QTO524020:QTO524097 QJS524020:QJS524097 PZW524020:PZW524097 PQA524020:PQA524097 PGE524020:PGE524097 OWI524020:OWI524097 OMM524020:OMM524097 OCQ524020:OCQ524097 NSU524020:NSU524097 NIY524020:NIY524097 MZC524020:MZC524097 MPG524020:MPG524097 MFK524020:MFK524097 LVO524020:LVO524097 LLS524020:LLS524097 LBW524020:LBW524097 KSA524020:KSA524097 KIE524020:KIE524097 JYI524020:JYI524097 JOM524020:JOM524097 JEQ524020:JEQ524097 IUU524020:IUU524097 IKY524020:IKY524097 IBC524020:IBC524097 HRG524020:HRG524097 HHK524020:HHK524097 GXO524020:GXO524097 GNS524020:GNS524097 GDW524020:GDW524097 FUA524020:FUA524097 FKE524020:FKE524097 FAI524020:FAI524097 EQM524020:EQM524097 EGQ524020:EGQ524097 DWU524020:DWU524097 DMY524020:DMY524097 DDC524020:DDC524097 CTG524020:CTG524097 CJK524020:CJK524097 BZO524020:BZO524097 BPS524020:BPS524097 BFW524020:BFW524097 AWA524020:AWA524097 AME524020:AME524097 ACI524020:ACI524097 SM524020:SM524097 IQ524020:IQ524097 H524020:H524097 WVC458484:WVC458561 WLG458484:WLG458561 WBK458484:WBK458561 VRO458484:VRO458561 VHS458484:VHS458561 UXW458484:UXW458561 UOA458484:UOA458561 UEE458484:UEE458561 TUI458484:TUI458561 TKM458484:TKM458561 TAQ458484:TAQ458561 SQU458484:SQU458561 SGY458484:SGY458561 RXC458484:RXC458561 RNG458484:RNG458561 RDK458484:RDK458561 QTO458484:QTO458561 QJS458484:QJS458561 PZW458484:PZW458561 PQA458484:PQA458561 PGE458484:PGE458561 OWI458484:OWI458561 OMM458484:OMM458561 OCQ458484:OCQ458561 NSU458484:NSU458561 NIY458484:NIY458561 MZC458484:MZC458561 MPG458484:MPG458561 MFK458484:MFK458561 LVO458484:LVO458561 LLS458484:LLS458561 LBW458484:LBW458561 KSA458484:KSA458561 KIE458484:KIE458561 JYI458484:JYI458561 JOM458484:JOM458561 JEQ458484:JEQ458561 IUU458484:IUU458561 IKY458484:IKY458561 IBC458484:IBC458561 HRG458484:HRG458561 HHK458484:HHK458561 GXO458484:GXO458561 GNS458484:GNS458561 GDW458484:GDW458561 FUA458484:FUA458561 FKE458484:FKE458561 FAI458484:FAI458561 EQM458484:EQM458561 EGQ458484:EGQ458561 DWU458484:DWU458561 DMY458484:DMY458561 DDC458484:DDC458561 CTG458484:CTG458561 CJK458484:CJK458561 BZO458484:BZO458561 BPS458484:BPS458561 BFW458484:BFW458561 AWA458484:AWA458561 AME458484:AME458561 ACI458484:ACI458561 SM458484:SM458561 IQ458484:IQ458561 H458484:H458561 WVC392948:WVC393025 WLG392948:WLG393025 WBK392948:WBK393025 VRO392948:VRO393025 VHS392948:VHS393025 UXW392948:UXW393025 UOA392948:UOA393025 UEE392948:UEE393025 TUI392948:TUI393025 TKM392948:TKM393025 TAQ392948:TAQ393025 SQU392948:SQU393025 SGY392948:SGY393025 RXC392948:RXC393025 RNG392948:RNG393025 RDK392948:RDK393025 QTO392948:QTO393025 QJS392948:QJS393025 PZW392948:PZW393025 PQA392948:PQA393025 PGE392948:PGE393025 OWI392948:OWI393025 OMM392948:OMM393025 OCQ392948:OCQ393025 NSU392948:NSU393025 NIY392948:NIY393025 MZC392948:MZC393025 MPG392948:MPG393025 MFK392948:MFK393025 LVO392948:LVO393025 LLS392948:LLS393025 LBW392948:LBW393025 KSA392948:KSA393025 KIE392948:KIE393025 JYI392948:JYI393025 JOM392948:JOM393025 JEQ392948:JEQ393025 IUU392948:IUU393025 IKY392948:IKY393025 IBC392948:IBC393025 HRG392948:HRG393025 HHK392948:HHK393025 GXO392948:GXO393025 GNS392948:GNS393025 GDW392948:GDW393025 FUA392948:FUA393025 FKE392948:FKE393025 FAI392948:FAI393025 EQM392948:EQM393025 EGQ392948:EGQ393025 DWU392948:DWU393025 DMY392948:DMY393025 DDC392948:DDC393025 CTG392948:CTG393025 CJK392948:CJK393025 BZO392948:BZO393025 BPS392948:BPS393025 BFW392948:BFW393025 AWA392948:AWA393025 AME392948:AME393025 ACI392948:ACI393025 SM392948:SM393025 IQ392948:IQ393025 H392948:H393025 WVC327412:WVC327489 WLG327412:WLG327489 WBK327412:WBK327489 VRO327412:VRO327489 VHS327412:VHS327489 UXW327412:UXW327489 UOA327412:UOA327489 UEE327412:UEE327489 TUI327412:TUI327489 TKM327412:TKM327489 TAQ327412:TAQ327489 SQU327412:SQU327489 SGY327412:SGY327489 RXC327412:RXC327489 RNG327412:RNG327489 RDK327412:RDK327489 QTO327412:QTO327489 QJS327412:QJS327489 PZW327412:PZW327489 PQA327412:PQA327489 PGE327412:PGE327489 OWI327412:OWI327489 OMM327412:OMM327489 OCQ327412:OCQ327489 NSU327412:NSU327489 NIY327412:NIY327489 MZC327412:MZC327489 MPG327412:MPG327489 MFK327412:MFK327489 LVO327412:LVO327489 LLS327412:LLS327489 LBW327412:LBW327489 KSA327412:KSA327489 KIE327412:KIE327489 JYI327412:JYI327489 JOM327412:JOM327489 JEQ327412:JEQ327489 IUU327412:IUU327489 IKY327412:IKY327489 IBC327412:IBC327489 HRG327412:HRG327489 HHK327412:HHK327489 GXO327412:GXO327489 GNS327412:GNS327489 GDW327412:GDW327489 FUA327412:FUA327489 FKE327412:FKE327489 FAI327412:FAI327489 EQM327412:EQM327489 EGQ327412:EGQ327489 DWU327412:DWU327489 DMY327412:DMY327489 DDC327412:DDC327489 CTG327412:CTG327489 CJK327412:CJK327489 BZO327412:BZO327489 BPS327412:BPS327489 BFW327412:BFW327489 AWA327412:AWA327489 AME327412:AME327489 ACI327412:ACI327489 SM327412:SM327489 IQ327412:IQ327489 H327412:H327489 WVC261876:WVC261953 WLG261876:WLG261953 WBK261876:WBK261953 VRO261876:VRO261953 VHS261876:VHS261953 UXW261876:UXW261953 UOA261876:UOA261953 UEE261876:UEE261953 TUI261876:TUI261953 TKM261876:TKM261953 TAQ261876:TAQ261953 SQU261876:SQU261953 SGY261876:SGY261953 RXC261876:RXC261953 RNG261876:RNG261953 RDK261876:RDK261953 QTO261876:QTO261953 QJS261876:QJS261953 PZW261876:PZW261953 PQA261876:PQA261953 PGE261876:PGE261953 OWI261876:OWI261953 OMM261876:OMM261953 OCQ261876:OCQ261953 NSU261876:NSU261953 NIY261876:NIY261953 MZC261876:MZC261953 MPG261876:MPG261953 MFK261876:MFK261953 LVO261876:LVO261953 LLS261876:LLS261953 LBW261876:LBW261953 KSA261876:KSA261953 KIE261876:KIE261953 JYI261876:JYI261953 JOM261876:JOM261953 JEQ261876:JEQ261953 IUU261876:IUU261953 IKY261876:IKY261953 IBC261876:IBC261953 HRG261876:HRG261953 HHK261876:HHK261953 GXO261876:GXO261953 GNS261876:GNS261953 GDW261876:GDW261953 FUA261876:FUA261953 FKE261876:FKE261953 FAI261876:FAI261953 EQM261876:EQM261953 EGQ261876:EGQ261953 DWU261876:DWU261953 DMY261876:DMY261953 DDC261876:DDC261953 CTG261876:CTG261953 CJK261876:CJK261953 BZO261876:BZO261953 BPS261876:BPS261953 BFW261876:BFW261953 AWA261876:AWA261953 AME261876:AME261953 ACI261876:ACI261953 SM261876:SM261953 IQ261876:IQ261953 H261876:H261953 WVC196340:WVC196417 WLG196340:WLG196417 WBK196340:WBK196417 VRO196340:VRO196417 VHS196340:VHS196417 UXW196340:UXW196417 UOA196340:UOA196417 UEE196340:UEE196417 TUI196340:TUI196417 TKM196340:TKM196417 TAQ196340:TAQ196417 SQU196340:SQU196417 SGY196340:SGY196417 RXC196340:RXC196417 RNG196340:RNG196417 RDK196340:RDK196417 QTO196340:QTO196417 QJS196340:QJS196417 PZW196340:PZW196417 PQA196340:PQA196417 PGE196340:PGE196417 OWI196340:OWI196417 OMM196340:OMM196417 OCQ196340:OCQ196417 NSU196340:NSU196417 NIY196340:NIY196417 MZC196340:MZC196417 MPG196340:MPG196417 MFK196340:MFK196417 LVO196340:LVO196417 LLS196340:LLS196417 LBW196340:LBW196417 KSA196340:KSA196417 KIE196340:KIE196417 JYI196340:JYI196417 JOM196340:JOM196417 JEQ196340:JEQ196417 IUU196340:IUU196417 IKY196340:IKY196417 IBC196340:IBC196417 HRG196340:HRG196417 HHK196340:HHK196417 GXO196340:GXO196417 GNS196340:GNS196417 GDW196340:GDW196417 FUA196340:FUA196417 FKE196340:FKE196417 FAI196340:FAI196417 EQM196340:EQM196417 EGQ196340:EGQ196417 DWU196340:DWU196417 DMY196340:DMY196417 DDC196340:DDC196417 CTG196340:CTG196417 CJK196340:CJK196417 BZO196340:BZO196417 BPS196340:BPS196417 BFW196340:BFW196417 AWA196340:AWA196417 AME196340:AME196417 ACI196340:ACI196417 SM196340:SM196417 IQ196340:IQ196417 H196340:H196417 WVC130804:WVC130881 WLG130804:WLG130881 WBK130804:WBK130881 VRO130804:VRO130881 VHS130804:VHS130881 UXW130804:UXW130881 UOA130804:UOA130881 UEE130804:UEE130881 TUI130804:TUI130881 TKM130804:TKM130881 TAQ130804:TAQ130881 SQU130804:SQU130881 SGY130804:SGY130881 RXC130804:RXC130881 RNG130804:RNG130881 RDK130804:RDK130881 QTO130804:QTO130881 QJS130804:QJS130881 PZW130804:PZW130881 PQA130804:PQA130881 PGE130804:PGE130881 OWI130804:OWI130881 OMM130804:OMM130881 OCQ130804:OCQ130881 NSU130804:NSU130881 NIY130804:NIY130881 MZC130804:MZC130881 MPG130804:MPG130881 MFK130804:MFK130881 LVO130804:LVO130881 LLS130804:LLS130881 LBW130804:LBW130881 KSA130804:KSA130881 KIE130804:KIE130881 JYI130804:JYI130881 JOM130804:JOM130881 JEQ130804:JEQ130881 IUU130804:IUU130881 IKY130804:IKY130881 IBC130804:IBC130881 HRG130804:HRG130881 HHK130804:HHK130881 GXO130804:GXO130881 GNS130804:GNS130881 GDW130804:GDW130881 FUA130804:FUA130881 FKE130804:FKE130881 FAI130804:FAI130881 EQM130804:EQM130881 EGQ130804:EGQ130881 DWU130804:DWU130881 DMY130804:DMY130881 DDC130804:DDC130881 CTG130804:CTG130881 CJK130804:CJK130881 BZO130804:BZO130881 BPS130804:BPS130881 BFW130804:BFW130881 AWA130804:AWA130881 AME130804:AME130881 ACI130804:ACI130881 SM130804:SM130881 IQ130804:IQ130881 H130804:H130881 WVC65268:WVC65345 WLG65268:WLG65345 WBK65268:WBK65345 VRO65268:VRO65345 VHS65268:VHS65345 UXW65268:UXW65345 UOA65268:UOA65345 UEE65268:UEE65345 TUI65268:TUI65345 TKM65268:TKM65345 TAQ65268:TAQ65345 SQU65268:SQU65345 SGY65268:SGY65345 RXC65268:RXC65345 RNG65268:RNG65345 RDK65268:RDK65345 QTO65268:QTO65345 QJS65268:QJS65345 PZW65268:PZW65345 PQA65268:PQA65345 PGE65268:PGE65345 OWI65268:OWI65345 OMM65268:OMM65345 OCQ65268:OCQ65345 NSU65268:NSU65345 NIY65268:NIY65345 MZC65268:MZC65345 MPG65268:MPG65345 MFK65268:MFK65345 LVO65268:LVO65345 LLS65268:LLS65345 LBW65268:LBW65345 KSA65268:KSA65345 KIE65268:KIE65345 JYI65268:JYI65345 JOM65268:JOM65345 JEQ65268:JEQ65345 IUU65268:IUU65345 IKY65268:IKY65345 IBC65268:IBC65345 HRG65268:HRG65345 HHK65268:HHK65345 GXO65268:GXO65345 GNS65268:GNS65345 GDW65268:GDW65345 FUA65268:FUA65345 FKE65268:FKE65345 FAI65268:FAI65345 EQM65268:EQM65345 EGQ65268:EGQ65345 DWU65268:DWU65345 DMY65268:DMY65345 DDC65268:DDC65345 CTG65268:CTG65345 CJK65268:CJK65345 BZO65268:BZO65345 BPS65268:BPS65345 BFW65268:BFW65345 AWA65268:AWA65345 AME65268:AME65345 ACI65268:ACI65345 SM65268:SM65345 IQ28:IQ31 SM28:SM31 ACI28:ACI31 AME28:AME31 AWA28:AWA31 BFW28:BFW31 BPS28:BPS31 BZO28:BZO31 CJK28:CJK31 CTG28:CTG31 DDC28:DDC31 DMY28:DMY31 DWU28:DWU31 EGQ28:EGQ31 EQM28:EQM31 FAI28:FAI31 FKE28:FKE31 FUA28:FUA31 GDW28:GDW31 GNS28:GNS31 GXO28:GXO31 HHK28:HHK31 HRG28:HRG31 IBC28:IBC31 IKY28:IKY31 IUU28:IUU31 JEQ28:JEQ31 JOM28:JOM31 JYI28:JYI31 KIE28:KIE31 KSA28:KSA31 LBW28:LBW31 LLS28:LLS31 LVO28:LVO31 MFK28:MFK31 MPG28:MPG31 MZC28:MZC31 NIY28:NIY31 NSU28:NSU31 OCQ28:OCQ31 OMM28:OMM31 OWI28:OWI31 PGE28:PGE31 PQA28:PQA31 PZW28:PZW31 QJS28:QJS31 QTO28:QTO31 RDK28:RDK31 RNG28:RNG31 RXC28:RXC31 SGY28:SGY31 SQU28:SQU31 TAQ28:TAQ31 TKM28:TKM31 TUI28:TUI31 UEE28:UEE31 UOA28:UOA31 UXW28:UXW31 VHS28:VHS31 VRO28:VRO31 WBK28:WBK31 WLG28:WLG31 WVC28:WVC31 WVC83:WVC88 WLG83:WLG88 WBK83:WBK88 VRO83:VRO88 VHS83:VHS88 UXW83:UXW88 UOA83:UOA88 UEE83:UEE88 TUI83:TUI88 TKM83:TKM88 TAQ83:TAQ88 SQU83:SQU88 SGY83:SGY88 RXC83:RXC88 RNG83:RNG88 RDK83:RDK88 QTO83:QTO88 QJS83:QJS88 PZW83:PZW88 PQA83:PQA88 PGE83:PGE88 OWI83:OWI88 OMM83:OMM88 OCQ83:OCQ88 NSU83:NSU88 NIY83:NIY88 MZC83:MZC88 MPG83:MPG88 MFK83:MFK88 LVO83:LVO88 LLS83:LLS88 LBW83:LBW88 KSA83:KSA88 KIE83:KIE88 JYI83:JYI88 JOM83:JOM88 JEQ83:JEQ88 IUU83:IUU88 IKY83:IKY88 IBC83:IBC88 HRG83:HRG88 HHK83:HHK88 GXO83:GXO88 GNS83:GNS88 GDW83:GDW88 FUA83:FUA88 FKE83:FKE88 FAI83:FAI88 EQM83:EQM88 EGQ83:EGQ88 DWU83:DWU88 DMY83:DMY88 DDC83:DDC88 CTG83:CTG88 CJK83:CJK88 BZO83:BZO88 BPS83:BPS88 BFW83:BFW88 AWA83:AWA88 AME83:AME88 ACI83:ACI88 SM83:SM88 IQ83:IQ88 IQ59:IQ64 WVC59:WVC64 WLG59:WLG64 WBK59:WBK64 VRO59:VRO64 VHS59:VHS64 UXW59:UXW64 UOA59:UOA64 UEE59:UEE64 TUI59:TUI64 TKM59:TKM64 TAQ59:TAQ64 SQU59:SQU64 SGY59:SGY64 RXC59:RXC64 RNG59:RNG64 RDK59:RDK64 QTO59:QTO64 QJS59:QJS64 PZW59:PZW64 PQA59:PQA64 PGE59:PGE64 OWI59:OWI64 OMM59:OMM64 OCQ59:OCQ64 NSU59:NSU64 NIY59:NIY64 MZC59:MZC64 MPG59:MPG64 MFK59:MFK64 LVO59:LVO64 LLS59:LLS64 LBW59:LBW64 KSA59:KSA64 KIE59:KIE64 JYI59:JYI64 JOM59:JOM64 JEQ59:JEQ64 IUU59:IUU64 IKY59:IKY64 IBC59:IBC64 HRG59:HRG64 HHK59:HHK64 GXO59:GXO64 GNS59:GNS64 GDW59:GDW64 FUA59:FUA64 FKE59:FKE64 FAI59:FAI64 EQM59:EQM64 EGQ59:EGQ64 DWU59:DWU64 DMY59:DMY64 DDC59:DDC64 CTG59:CTG64 CJK59:CJK64 BZO59:BZO64 BPS59:BPS64 BFW59:BFW64 AWA59:AWA64 AME59:AME64 ACI59:ACI64 SM59:SM64 IQ35:IQ40 WVC35:WVC40 WLG35:WLG40 WBK35:WBK40 VRO35:VRO40 VHS35:VHS40 UXW35:UXW40 UOA35:UOA40 UEE35:UEE40 TUI35:TUI40 TKM35:TKM40 TAQ35:TAQ40 SQU35:SQU40 SGY35:SGY40 RXC35:RXC40 RNG35:RNG40 RDK35:RDK40 QTO35:QTO40 QJS35:QJS40 PZW35:PZW40 PQA35:PQA40 PGE35:PGE40 OWI35:OWI40 OMM35:OMM40 OCQ35:OCQ40 NSU35:NSU40 NIY35:NIY40 MZC35:MZC40 MPG35:MPG40 MFK35:MFK40 LVO35:LVO40 LLS35:LLS40 LBW35:LBW40 KSA35:KSA40 KIE35:KIE40 JYI35:JYI40 JOM35:JOM40 JEQ35:JEQ40 IUU35:IUU40 IKY35:IKY40 IBC35:IBC40 HRG35:HRG40 HHK35:HHK40 GXO35:GXO40 GNS35:GNS40 GDW35:GDW40 FUA35:FUA40 FKE35:FKE40 FAI35:FAI40 EQM35:EQM40 EGQ35:EGQ40 DWU35:DWU40 DMY35:DMY40 DDC35:DDC40 CTG35:CTG40 CJK35:CJK40 BZO35:BZO40 BPS35:BPS40 BFW35:BFW40 AWA35:AWA40 AME35:AME40 ACI35:ACI40 SM35:SM40 IQ22:IQ26 SM22:SM26 ACI22:ACI26 AME22:AME26 AWA22:AWA26 BFW22:BFW26 BPS22:BPS26 BZO22:BZO26 CJK22:CJK26 CTG22:CTG26 DDC22:DDC26 DMY22:DMY26 DWU22:DWU26 EGQ22:EGQ26 EQM22:EQM26 FAI22:FAI26 FKE22:FKE26 FUA22:FUA26 GDW22:GDW26 GNS22:GNS26 GXO22:GXO26 HHK22:HHK26 HRG22:HRG26 IBC22:IBC26 IKY22:IKY26 IUU22:IUU26 JEQ22:JEQ26 JOM22:JOM26 JYI22:JYI26 KIE22:KIE26 KSA22:KSA26 LBW22:LBW26 LLS22:LLS26 LVO22:LVO26 MFK22:MFK26 MPG22:MPG26 MZC22:MZC26 NIY22:NIY26 NSU22:NSU26 OCQ22:OCQ26 OMM22:OMM26 OWI22:OWI26 PGE22:PGE26 PQA22:PQA26 PZW22:PZW26 QJS22:QJS26 QTO22:QTO26 RDK22:RDK26 RNG22:RNG26 RXC22:RXC26 SGY22:SGY26 SQU22:SQU26 TAQ22:TAQ26 TKM22:TKM26 TUI22:TUI26 UEE22:UEE26 UOA22:UOA26 UXW22:UXW26 VHS22:VHS26 VRO22:VRO26 WBK22:WBK26 WLG22:WLG26 WVC22:WVC26 WBK52:WBK55 WVC42:WVC43 IQ42:IQ43 SM42:SM43 ACI42:ACI43 AME42:AME43 AWA42:AWA43 BFW42:BFW43 BPS42:BPS43 BZO42:BZO43 CJK42:CJK43 CTG42:CTG43 DDC42:DDC43 DMY42:DMY43 DWU42:DWU43 EGQ42:EGQ43 EQM42:EQM43 FAI42:FAI43 FKE42:FKE43 FUA42:FUA43 GDW42:GDW43 GNS42:GNS43 GXO42:GXO43 HHK42:HHK43 HRG42:HRG43 IBC42:IBC43 IKY42:IKY43 IUU42:IUU43 JEQ42:JEQ43 JOM42:JOM43 JYI42:JYI43 KIE42:KIE43 KSA42:KSA43 LBW42:LBW43 LLS42:LLS43 LVO42:LVO43 MFK42:MFK43 MPG42:MPG43 MZC42:MZC43 NIY42:NIY43 NSU42:NSU43 OCQ42:OCQ43 OMM42:OMM43 OWI42:OWI43 PGE42:PGE43 PQA42:PQA43 PZW42:PZW43 QJS42:QJS43 QTO42:QTO43 RDK42:RDK43 RNG42:RNG43 RXC42:RXC43 SGY42:SGY43 SQU42:SQU43 TAQ42:TAQ43 TKM42:TKM43 TUI42:TUI43 UEE42:UEE43 UOA42:UOA43 UXW42:UXW43 VHS42:VHS43 VRO42:VRO43 WBK42:WBK43 WLG42:WLG43 IQ46:IQ50 SM46:SM50 ACI46:ACI50 AME46:AME50 AWA46:AWA50 BFW46:BFW50 BPS46:BPS50 BZO46:BZO50 CJK46:CJK50 CTG46:CTG50 DDC46:DDC50 DMY46:DMY50 DWU46:DWU50 EGQ46:EGQ50 EQM46:EQM50 FAI46:FAI50 FKE46:FKE50 FUA46:FUA50 GDW46:GDW50 GNS46:GNS50 GXO46:GXO50 HHK46:HHK50 HRG46:HRG50 IBC46:IBC50 IKY46:IKY50 IUU46:IUU50 JEQ46:JEQ50 JOM46:JOM50 JYI46:JYI50 KIE46:KIE50 KSA46:KSA50 LBW46:LBW50 LLS46:LLS50 LVO46:LVO50 MFK46:MFK50 MPG46:MPG50 MZC46:MZC50 NIY46:NIY50 NSU46:NSU50 OCQ46:OCQ50 OMM46:OMM50 OWI46:OWI50 PGE46:PGE50 PQA46:PQA50 PZW46:PZW50 QJS46:QJS50 QTO46:QTO50 RDK46:RDK50 RNG46:RNG50 RXC46:RXC50 SGY46:SGY50 SQU46:SQU50 TAQ46:TAQ50 TKM46:TKM50 TUI46:TUI50 UEE46:UEE50 UOA46:UOA50 UXW46:UXW50 VHS46:VHS50 VRO46:VRO50 WBK46:WBK50 WLG46:WLG50 WVC46:WVC50 WLG52:WLG55 WVC52:WVC55 IQ52:IQ55 SM52:SM55 ACI52:ACI55 AME52:AME55 AWA52:AWA55 BFW52:BFW55 BPS52:BPS55 BZO52:BZO55 CJK52:CJK55 CTG52:CTG55 DDC52:DDC55 DMY52:DMY55 DWU52:DWU55 EGQ52:EGQ55 EQM52:EQM55 FAI52:FAI55 FKE52:FKE55 FUA52:FUA55 GDW52:GDW55 GNS52:GNS55 GXO52:GXO55 HHK52:HHK55 HRG52:HRG55 IBC52:IBC55 IKY52:IKY55 IUU52:IUU55 JEQ52:JEQ55 JOM52:JOM55 JYI52:JYI55 KIE52:KIE55 KSA52:KSA55 LBW52:LBW55 LLS52:LLS55 LVO52:LVO55 MFK52:MFK55 MPG52:MPG55 MZC52:MZC55 NIY52:NIY55 NSU52:NSU55 OCQ52:OCQ55 OMM52:OMM55 OWI52:OWI55 PGE52:PGE55 PQA52:PQA55 PZW52:PZW55 QJS52:QJS55 QTO52:QTO55 RDK52:RDK55 RNG52:RNG55 RXC52:RXC55 SGY52:SGY55 SQU52:SQU55 TAQ52:TAQ55 TKM52:TKM55 TUI52:TUI55 UEE52:UEE55 UOA52:UOA55 UXW52:UXW55 VHS52:VHS55 VRO52:VRO55 WLG66:WLG67 WVC66:WVC67 IQ66:IQ67 SM66:SM67 ACI66:ACI67 AME66:AME67 AWA66:AWA67 BFW66:BFW67 BPS66:BPS67 BZO66:BZO67 CJK66:CJK67 CTG66:CTG67 DDC66:DDC67 DMY66:DMY67 DWU66:DWU67 EGQ66:EGQ67 EQM66:EQM67 FAI66:FAI67 FKE66:FKE67 FUA66:FUA67 GDW66:GDW67 GNS66:GNS67 GXO66:GXO67 HHK66:HHK67 HRG66:HRG67 IBC66:IBC67 IKY66:IKY67 IUU66:IUU67 JEQ66:JEQ67 JOM66:JOM67 JYI66:JYI67 KIE66:KIE67 KSA66:KSA67 LBW66:LBW67 LLS66:LLS67 LVO66:LVO67 MFK66:MFK67 MPG66:MPG67 MZC66:MZC67 NIY66:NIY67 NSU66:NSU67 OCQ66:OCQ67 OMM66:OMM67 OWI66:OWI67 PGE66:PGE67 PQA66:PQA67 PZW66:PZW67 QJS66:QJS67 QTO66:QTO67 RDK66:RDK67 RNG66:RNG67 RXC66:RXC67 SGY66:SGY67 SQU66:SQU67 TAQ66:TAQ67 TKM66:TKM67 TUI66:TUI67 UEE66:UEE67 UOA66:UOA67 UXW66:UXW67 VHS66:VHS67 VRO66:VRO67 WBK66:WBK67 IQ71:IQ76 WVC71:WVC76 WLG71:WLG76 WBK71:WBK76 VRO71:VRO76 VHS71:VHS76 UXW71:UXW76 UOA71:UOA76 UEE71:UEE76 TUI71:TUI76 TKM71:TKM76 TAQ71:TAQ76 SQU71:SQU76 SGY71:SGY76 RXC71:RXC76 RNG71:RNG76 RDK71:RDK76 QTO71:QTO76 QJS71:QJS76 PZW71:PZW76 PQA71:PQA76 PGE71:PGE76 OWI71:OWI76 OMM71:OMM76 OCQ71:OCQ76 NSU71:NSU76 NIY71:NIY76 MZC71:MZC76 MPG71:MPG76 MFK71:MFK76 LVO71:LVO76 LLS71:LLS76 LBW71:LBW76 KSA71:KSA76 KIE71:KIE76 JYI71:JYI76 JOM71:JOM76 JEQ71:JEQ76 IUU71:IUU76 IKY71:IKY76 IBC71:IBC76 HRG71:HRG76 HHK71:HHK76 GXO71:GXO76 GNS71:GNS76 GDW71:GDW76 FUA71:FUA76 FKE71:FKE76 FAI71:FAI76 EQM71:EQM76 EGQ71:EGQ76 DWU71:DWU76 DMY71:DMY76 DDC71:DDC76 CTG71:CTG76 CJK71:CJK76 BZO71:BZO76 BPS71:BPS76 BFW71:BFW76 AWA71:AWA76 AME71:AME76 ACI71:ACI76 SM71:SM76 WBK78:WBK79 WLG78:WLG79 WVC78:WVC79 IQ78:IQ79 SM78:SM79 ACI78:ACI79 AME78:AME79 AWA78:AWA79 BFW78:BFW79 BPS78:BPS79 BZO78:BZO79 CJK78:CJK79 CTG78:CTG79 DDC78:DDC79 DMY78:DMY79 DWU78:DWU79 EGQ78:EGQ79 EQM78:EQM79 FAI78:FAI79 FKE78:FKE79 FUA78:FUA79 GDW78:GDW79 GNS78:GNS79 GXO78:GXO79 HHK78:HHK79 HRG78:HRG79 IBC78:IBC79 IKY78:IKY79 IUU78:IUU79 JEQ78:JEQ79 JOM78:JOM79 JYI78:JYI79 KIE78:KIE79 KSA78:KSA79 LBW78:LBW79 LLS78:LLS79 LVO78:LVO79 MFK78:MFK79 MPG78:MPG79 MZC78:MZC79 NIY78:NIY79 NSU78:NSU79 OCQ78:OCQ79 OMM78:OMM79 OWI78:OWI79 PGE78:PGE79 PQA78:PQA79 PZW78:PZW79 QJS78:QJS79 QTO78:QTO79 RDK78:RDK79 RNG78:RNG79 RXC78:RXC79 SGY78:SGY79 SQU78:SQU79 TAQ78:TAQ79 TKM78:TKM79 TUI78:TUI79 UEE78:UEE79 UOA78:UOA79 UXW78:UXW79 VHS78:VHS79 VRO78:VRO79 WBK90:WBK91 WLG90:WLG91 WVC90:WVC91 IQ90:IQ91 SM90:SM91 ACI90:ACI91 AME90:AME91 AWA90:AWA91 BFW90:BFW91 BPS90:BPS91 BZO90:BZO91 CJK90:CJK91 CTG90:CTG91 DDC90:DDC91 DMY90:DMY91 DWU90:DWU91 EGQ90:EGQ91 EQM90:EQM91 FAI90:FAI91 FKE90:FKE91 FUA90:FUA91 GDW90:GDW91 GNS90:GNS91 GXO90:GXO91 HHK90:HHK91 HRG90:HRG91 IBC90:IBC91 IKY90:IKY91 IUU90:IUU91 JEQ90:JEQ91 JOM90:JOM91 JYI90:JYI91 KIE90:KIE91 KSA90:KSA91 LBW90:LBW91 LLS90:LLS91 LVO90:LVO91 MFK90:MFK91 MPG90:MPG91 MZC90:MZC91 NIY90:NIY91 NSU90:NSU91 OCQ90:OCQ91 OMM90:OMM91 OWI90:OWI91 PGE90:PGE91 PQA90:PQA91 PZW90:PZW91 QJS90:QJS91 QTO90:QTO91 RDK90:RDK91 RNG90:RNG91 RXC90:RXC91 SGY90:SGY91 SQU90:SQU91 TAQ90:TAQ91 TKM90:TKM91 TUI90:TUI91 UEE90:UEE91 UOA90:UOA91 UXW90:UXW91 VHS90:VHS91 VRO90:VRO91" xr:uid="{00000000-0002-0000-0200-000000000000}">
      <formula1>#REF!</formula1>
    </dataValidation>
  </dataValidations>
  <pageMargins left="0.23622047244094491" right="0.23622047244094491" top="0.74803149606299213" bottom="0.74803149606299213" header="0.31496062992125984" footer="0.31496062992125984"/>
  <pageSetup paperSize="8" scale="65" fitToWidth="5" fitToHeight="0" orientation="landscape" r:id="rId1"/>
  <headerFooter alignWithMargins="0">
    <oddHeader>&amp;R&amp;16Eskom Holdings SOC Limited
&amp;A</oddHeader>
    <oddFooter>&amp;L&amp;16&amp;F
&amp;A&amp;C&amp;16Page &amp;P of &amp;N&amp;R&amp;16&amp;D</oddFooter>
  </headerFooter>
  <rowBreaks count="1" manualBreakCount="1">
    <brk id="55" max="10" man="1"/>
  </rowBreaks>
  <extLst>
    <ext xmlns:x14="http://schemas.microsoft.com/office/spreadsheetml/2009/9/main" uri="{CCE6A557-97BC-4b89-ADB6-D9C93CAAB3DF}">
      <x14:dataValidations xmlns:xm="http://schemas.microsoft.com/office/excel/2006/main" count="1">
        <x14:dataValidation type="list" showInputMessage="1" showErrorMessage="1" xr:uid="{C877A96A-ECD9-4C05-87DC-3B198E20DE81}">
          <x14:formula1>
            <xm:f>'5.1.2 CPA Formulae'!$B$10:$B$15</xm:f>
          </x14:formula1>
          <xm:sqref>H22:H26 H28:H31 H58:H62 H34:H38 H82:H86 H52:H55 H40:H43 H46:H50 H64:H67 H70:H74 H76:H79 H16:H19 H88:H91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88458-555A-4735-A9BF-34DC4F3F17F1}">
  <sheetPr>
    <pageSetUpPr fitToPage="1"/>
  </sheetPr>
  <dimension ref="A1:V90"/>
  <sheetViews>
    <sheetView view="pageBreakPreview" zoomScale="80" zoomScaleNormal="90" zoomScaleSheetLayoutView="80" workbookViewId="0">
      <selection activeCell="A6" sqref="A6:E6"/>
    </sheetView>
  </sheetViews>
  <sheetFormatPr defaultColWidth="9.1796875" defaultRowHeight="12.5" x14ac:dyDescent="0.35"/>
  <cols>
    <col min="1" max="1" width="20.81640625" style="67" customWidth="1"/>
    <col min="2" max="2" width="17.453125" style="36" customWidth="1"/>
    <col min="3" max="3" width="40.453125" style="36" customWidth="1"/>
    <col min="4" max="4" width="23.54296875" style="36" customWidth="1"/>
    <col min="5" max="5" width="23.1796875" style="36" customWidth="1"/>
    <col min="6" max="6" width="18.453125" style="36" customWidth="1"/>
    <col min="7" max="7" width="19.26953125" style="36" customWidth="1"/>
    <col min="8" max="8" width="14.7265625" style="36" customWidth="1"/>
    <col min="9" max="9" width="11.453125" style="36" customWidth="1"/>
    <col min="10" max="10" width="10.26953125" style="36" bestFit="1" customWidth="1"/>
    <col min="11" max="11" width="9.7265625" style="36" bestFit="1" customWidth="1"/>
    <col min="12" max="16384" width="9.1796875" style="36"/>
  </cols>
  <sheetData>
    <row r="1" spans="1:9" s="23" customFormat="1" ht="15.5" x14ac:dyDescent="0.35">
      <c r="A1" s="307" t="s">
        <v>1</v>
      </c>
      <c r="B1" s="308"/>
      <c r="C1" s="21">
        <f>'5.1.1 Pricing'!B1</f>
        <v>0</v>
      </c>
      <c r="D1" s="22"/>
      <c r="G1" s="24"/>
      <c r="I1" s="24"/>
    </row>
    <row r="2" spans="1:9" s="23" customFormat="1" ht="63.65" customHeight="1" x14ac:dyDescent="0.35">
      <c r="A2" s="307" t="s">
        <v>2</v>
      </c>
      <c r="B2" s="308"/>
      <c r="C2" s="30">
        <f>'Tender Cover Sheet'!C14</f>
        <v>0</v>
      </c>
      <c r="G2" s="24"/>
      <c r="H2" s="31"/>
      <c r="I2" s="32"/>
    </row>
    <row r="3" spans="1:9" s="23" customFormat="1" ht="15.5" x14ac:dyDescent="0.35">
      <c r="A3" s="307" t="s">
        <v>3</v>
      </c>
      <c r="B3" s="308"/>
      <c r="C3" s="21">
        <f>'Tender Cover Sheet'!C16</f>
        <v>0</v>
      </c>
      <c r="G3" s="24"/>
      <c r="H3" s="31"/>
      <c r="I3" s="32"/>
    </row>
    <row r="4" spans="1:9" s="23" customFormat="1" ht="15.5" x14ac:dyDescent="0.35">
      <c r="A4" s="307" t="s">
        <v>4</v>
      </c>
      <c r="B4" s="308"/>
      <c r="C4" s="21" t="str">
        <f>'[1]Read Me'!C4</f>
        <v>Main Offer Only</v>
      </c>
      <c r="G4" s="24"/>
      <c r="H4" s="31"/>
      <c r="I4" s="32"/>
    </row>
    <row r="5" spans="1:9" ht="15.5" x14ac:dyDescent="0.35">
      <c r="A5" s="34"/>
      <c r="B5" s="23"/>
      <c r="C5" s="35"/>
    </row>
    <row r="6" spans="1:9" ht="48" customHeight="1" x14ac:dyDescent="0.35">
      <c r="A6" s="327" t="s">
        <v>35</v>
      </c>
      <c r="B6" s="327"/>
      <c r="C6" s="327"/>
      <c r="D6" s="327"/>
      <c r="E6" s="327"/>
    </row>
    <row r="7" spans="1:9" ht="13.5" thickBot="1" x14ac:dyDescent="0.4">
      <c r="A7" s="37"/>
    </row>
    <row r="8" spans="1:9" ht="16" thickBot="1" x14ac:dyDescent="0.4">
      <c r="A8" s="38" t="s">
        <v>36</v>
      </c>
      <c r="B8" s="39" t="s">
        <v>37</v>
      </c>
      <c r="C8" s="40" t="s">
        <v>38</v>
      </c>
      <c r="D8" s="40"/>
      <c r="E8" s="41"/>
    </row>
    <row r="9" spans="1:9" ht="16" thickBot="1" x14ac:dyDescent="0.4">
      <c r="A9" s="150">
        <v>1</v>
      </c>
      <c r="B9" s="42" t="s">
        <v>39</v>
      </c>
      <c r="C9" s="344" t="s">
        <v>40</v>
      </c>
      <c r="D9" s="344"/>
      <c r="E9" s="43"/>
      <c r="F9" s="329" t="s">
        <v>41</v>
      </c>
      <c r="G9" s="330"/>
      <c r="H9" s="331"/>
    </row>
    <row r="10" spans="1:9" ht="14" x14ac:dyDescent="0.35">
      <c r="A10" s="151">
        <v>2</v>
      </c>
      <c r="B10" s="44" t="s">
        <v>42</v>
      </c>
      <c r="C10" s="332" t="str">
        <f>B37</f>
        <v>Tenderer's description of Formula A</v>
      </c>
      <c r="D10" s="333"/>
      <c r="E10" s="334"/>
      <c r="F10" s="335" t="s">
        <v>43</v>
      </c>
      <c r="G10" s="336"/>
      <c r="H10" s="337"/>
    </row>
    <row r="11" spans="1:9" ht="14" x14ac:dyDescent="0.35">
      <c r="A11" s="151">
        <v>3</v>
      </c>
      <c r="B11" s="44" t="s">
        <v>44</v>
      </c>
      <c r="C11" s="332" t="str">
        <f>B48</f>
        <v>Tenderer's description of Formula B</v>
      </c>
      <c r="D11" s="333"/>
      <c r="E11" s="334"/>
      <c r="F11" s="338"/>
      <c r="G11" s="339"/>
      <c r="H11" s="340"/>
    </row>
    <row r="12" spans="1:9" ht="14" x14ac:dyDescent="0.35">
      <c r="A12" s="151">
        <v>4</v>
      </c>
      <c r="B12" s="44" t="s">
        <v>45</v>
      </c>
      <c r="C12" s="333" t="str">
        <f>B59</f>
        <v>Tenderer's description of Formula C</v>
      </c>
      <c r="D12" s="333"/>
      <c r="E12" s="334"/>
      <c r="F12" s="338"/>
      <c r="G12" s="339"/>
      <c r="H12" s="340"/>
    </row>
    <row r="13" spans="1:9" ht="14" x14ac:dyDescent="0.35">
      <c r="A13" s="151">
        <v>5</v>
      </c>
      <c r="B13" s="44" t="s">
        <v>46</v>
      </c>
      <c r="C13" s="333" t="str">
        <f>B70</f>
        <v>Tenderer's description of Formula D</v>
      </c>
      <c r="D13" s="333"/>
      <c r="E13" s="334"/>
      <c r="F13" s="338"/>
      <c r="G13" s="339"/>
      <c r="H13" s="340"/>
    </row>
    <row r="14" spans="1:9" ht="14" x14ac:dyDescent="0.35">
      <c r="A14" s="151">
        <v>6</v>
      </c>
      <c r="B14" s="44" t="s">
        <v>47</v>
      </c>
      <c r="C14" s="333" t="str">
        <f>B81</f>
        <v>Tenderer's description of Formula E</v>
      </c>
      <c r="D14" s="333"/>
      <c r="E14" s="334"/>
      <c r="F14" s="338"/>
      <c r="G14" s="339"/>
      <c r="H14" s="340"/>
    </row>
    <row r="15" spans="1:9" ht="14.5" thickBot="1" x14ac:dyDescent="0.4">
      <c r="A15" s="152"/>
      <c r="B15" s="45"/>
      <c r="C15" s="345"/>
      <c r="D15" s="345"/>
      <c r="E15" s="346"/>
      <c r="F15" s="341"/>
      <c r="G15" s="342"/>
      <c r="H15" s="343"/>
    </row>
    <row r="16" spans="1:9" ht="13" x14ac:dyDescent="0.35">
      <c r="A16" s="37"/>
      <c r="B16" s="46"/>
      <c r="C16" s="46"/>
      <c r="D16" s="46"/>
    </row>
    <row r="17" spans="1:9" ht="54" x14ac:dyDescent="0.4">
      <c r="A17" s="47" t="s">
        <v>48</v>
      </c>
      <c r="B17" s="48"/>
      <c r="C17" s="46"/>
      <c r="D17" s="46"/>
    </row>
    <row r="18" spans="1:9" ht="36.75" customHeight="1" x14ac:dyDescent="0.3">
      <c r="A18" s="49">
        <v>1</v>
      </c>
      <c r="B18" s="347" t="s">
        <v>49</v>
      </c>
      <c r="C18" s="348"/>
      <c r="D18" s="348"/>
      <c r="E18" s="348"/>
      <c r="F18" s="348"/>
      <c r="G18" s="349"/>
    </row>
    <row r="19" spans="1:9" ht="14" x14ac:dyDescent="0.3">
      <c r="A19" s="49">
        <v>2</v>
      </c>
      <c r="B19" s="350" t="s">
        <v>50</v>
      </c>
      <c r="C19" s="351"/>
      <c r="D19" s="351"/>
      <c r="E19" s="351"/>
      <c r="F19" s="351"/>
      <c r="G19" s="351"/>
    </row>
    <row r="20" spans="1:9" ht="14" x14ac:dyDescent="0.3">
      <c r="A20" s="50"/>
      <c r="B20" s="51"/>
      <c r="C20" s="46"/>
      <c r="D20" s="46"/>
    </row>
    <row r="21" spans="1:9" ht="18" customHeight="1" x14ac:dyDescent="0.35">
      <c r="A21" s="52" t="s">
        <v>51</v>
      </c>
      <c r="B21" s="53"/>
      <c r="C21" s="53"/>
    </row>
    <row r="22" spans="1:9" s="23" customFormat="1" ht="62" customHeight="1" x14ac:dyDescent="0.35">
      <c r="A22" s="54">
        <v>1</v>
      </c>
      <c r="B22" s="328" t="s">
        <v>52</v>
      </c>
      <c r="C22" s="328"/>
      <c r="D22" s="328"/>
      <c r="E22" s="328"/>
      <c r="F22" s="328"/>
      <c r="G22" s="328"/>
    </row>
    <row r="23" spans="1:9" s="23" customFormat="1" ht="62" customHeight="1" x14ac:dyDescent="0.35">
      <c r="A23" s="54">
        <v>2</v>
      </c>
      <c r="B23" s="328" t="s">
        <v>53</v>
      </c>
      <c r="C23" s="328"/>
      <c r="D23" s="328"/>
      <c r="E23" s="328"/>
      <c r="F23" s="328"/>
      <c r="G23" s="328"/>
      <c r="H23" s="55"/>
      <c r="I23" s="55"/>
    </row>
    <row r="24" spans="1:9" s="23" customFormat="1" ht="62" customHeight="1" x14ac:dyDescent="0.35">
      <c r="A24" s="56">
        <v>3</v>
      </c>
      <c r="B24" s="328" t="s">
        <v>54</v>
      </c>
      <c r="C24" s="328"/>
      <c r="D24" s="328"/>
      <c r="E24" s="328"/>
      <c r="F24" s="328"/>
      <c r="G24" s="328"/>
    </row>
    <row r="25" spans="1:9" s="23" customFormat="1" ht="62" customHeight="1" x14ac:dyDescent="0.35">
      <c r="A25" s="56">
        <v>4</v>
      </c>
      <c r="B25" s="328" t="s">
        <v>55</v>
      </c>
      <c r="C25" s="328"/>
      <c r="D25" s="328"/>
      <c r="E25" s="328"/>
      <c r="F25" s="328"/>
      <c r="G25" s="328"/>
      <c r="H25" s="57"/>
    </row>
    <row r="26" spans="1:9" s="23" customFormat="1" ht="62" customHeight="1" x14ac:dyDescent="0.35">
      <c r="A26" s="56">
        <v>5</v>
      </c>
      <c r="B26" s="328" t="s">
        <v>140</v>
      </c>
      <c r="C26" s="328"/>
      <c r="D26" s="328"/>
      <c r="E26" s="328"/>
      <c r="F26" s="328"/>
      <c r="G26" s="328"/>
    </row>
    <row r="27" spans="1:9" s="23" customFormat="1" ht="62" customHeight="1" x14ac:dyDescent="0.35">
      <c r="A27" s="56">
        <v>6</v>
      </c>
      <c r="B27" s="328" t="s">
        <v>56</v>
      </c>
      <c r="C27" s="328"/>
      <c r="D27" s="328"/>
      <c r="E27" s="328"/>
      <c r="F27" s="328"/>
      <c r="G27" s="328"/>
    </row>
    <row r="28" spans="1:9" ht="64.5" customHeight="1" x14ac:dyDescent="0.35">
      <c r="A28" s="52" t="s">
        <v>57</v>
      </c>
      <c r="B28" s="58"/>
      <c r="C28" s="53"/>
    </row>
    <row r="29" spans="1:9" s="60" customFormat="1" ht="63" customHeight="1" x14ac:dyDescent="0.35">
      <c r="A29" s="54">
        <v>1</v>
      </c>
      <c r="B29" s="328" t="s">
        <v>58</v>
      </c>
      <c r="C29" s="328"/>
      <c r="D29" s="328"/>
      <c r="E29" s="328"/>
      <c r="F29" s="328"/>
      <c r="G29" s="328"/>
      <c r="H29" s="59"/>
      <c r="I29" s="59"/>
    </row>
    <row r="30" spans="1:9" s="60" customFormat="1" ht="51.75" customHeight="1" x14ac:dyDescent="0.35">
      <c r="A30" s="54">
        <v>2</v>
      </c>
      <c r="B30" s="328" t="s">
        <v>59</v>
      </c>
      <c r="C30" s="328"/>
      <c r="D30" s="328"/>
      <c r="E30" s="328"/>
      <c r="F30" s="328"/>
      <c r="G30" s="328"/>
      <c r="H30" s="59"/>
      <c r="I30" s="59"/>
    </row>
    <row r="31" spans="1:9" s="60" customFormat="1" ht="66" customHeight="1" x14ac:dyDescent="0.35">
      <c r="A31" s="61">
        <v>3</v>
      </c>
      <c r="B31" s="354" t="s">
        <v>60</v>
      </c>
      <c r="C31" s="354"/>
      <c r="D31" s="354"/>
      <c r="E31" s="354"/>
      <c r="F31" s="354"/>
      <c r="G31" s="354"/>
      <c r="H31" s="59"/>
      <c r="I31" s="59"/>
    </row>
    <row r="32" spans="1:9" s="60" customFormat="1" ht="87.75" customHeight="1" x14ac:dyDescent="0.35">
      <c r="A32" s="54">
        <v>4</v>
      </c>
      <c r="B32" s="328" t="s">
        <v>61</v>
      </c>
      <c r="C32" s="328"/>
      <c r="D32" s="328"/>
      <c r="E32" s="328"/>
      <c r="F32" s="328"/>
      <c r="G32" s="328"/>
      <c r="H32" s="59"/>
      <c r="I32" s="59"/>
    </row>
    <row r="33" spans="1:22" s="60" customFormat="1" ht="42" customHeight="1" x14ac:dyDescent="0.35">
      <c r="A33" s="62">
        <v>5</v>
      </c>
      <c r="B33" s="355" t="s">
        <v>63</v>
      </c>
      <c r="C33" s="355"/>
      <c r="D33" s="355"/>
      <c r="E33" s="355"/>
      <c r="F33" s="355"/>
      <c r="G33" s="355"/>
      <c r="H33" s="59"/>
      <c r="I33" s="59"/>
    </row>
    <row r="34" spans="1:22" s="60" customFormat="1" ht="14" x14ac:dyDescent="0.35">
      <c r="A34" s="63" t="s">
        <v>62</v>
      </c>
      <c r="B34" s="64" t="s">
        <v>62</v>
      </c>
      <c r="C34" s="65"/>
      <c r="D34" s="66"/>
      <c r="E34" s="66"/>
      <c r="F34" s="66"/>
      <c r="G34" s="66"/>
    </row>
    <row r="35" spans="1:22" ht="14" x14ac:dyDescent="0.35">
      <c r="C35" s="53"/>
      <c r="D35" s="53"/>
      <c r="E35" s="53"/>
      <c r="F35" s="53"/>
      <c r="G35" s="53"/>
    </row>
    <row r="36" spans="1:22" ht="13" x14ac:dyDescent="0.35">
      <c r="A36" s="68"/>
    </row>
    <row r="37" spans="1:22" ht="34.15" customHeight="1" x14ac:dyDescent="0.35">
      <c r="A37" s="69" t="s">
        <v>64</v>
      </c>
      <c r="B37" s="352" t="s">
        <v>65</v>
      </c>
      <c r="C37" s="353"/>
      <c r="D37" s="353"/>
      <c r="E37" s="353"/>
      <c r="F37" s="353"/>
      <c r="G37" s="353"/>
      <c r="H37" s="70"/>
      <c r="I37" s="70"/>
      <c r="J37" s="70"/>
      <c r="K37" s="71"/>
    </row>
    <row r="38" spans="1:22" ht="81" customHeight="1" x14ac:dyDescent="0.35">
      <c r="A38" s="72" t="s">
        <v>66</v>
      </c>
      <c r="B38" s="73" t="s">
        <v>67</v>
      </c>
      <c r="C38" s="72" t="s">
        <v>68</v>
      </c>
      <c r="D38" s="72" t="s">
        <v>69</v>
      </c>
      <c r="E38" s="73" t="s">
        <v>70</v>
      </c>
      <c r="F38" s="73" t="s">
        <v>71</v>
      </c>
      <c r="G38" s="72" t="s">
        <v>72</v>
      </c>
      <c r="H38" s="74" t="s">
        <v>73</v>
      </c>
      <c r="I38" s="75" t="s">
        <v>74</v>
      </c>
      <c r="J38" s="75" t="s">
        <v>74</v>
      </c>
      <c r="K38" s="75" t="s">
        <v>74</v>
      </c>
      <c r="L38" s="75" t="s">
        <v>74</v>
      </c>
      <c r="M38" s="75" t="s">
        <v>74</v>
      </c>
      <c r="N38" s="75" t="s">
        <v>74</v>
      </c>
    </row>
    <row r="39" spans="1:22" x14ac:dyDescent="0.35">
      <c r="A39" s="76" t="s">
        <v>75</v>
      </c>
      <c r="B39" s="77"/>
      <c r="C39" s="78"/>
      <c r="D39" s="78"/>
      <c r="E39" s="79"/>
      <c r="F39" s="80"/>
      <c r="G39" s="81"/>
      <c r="H39" s="82"/>
      <c r="I39" s="83"/>
      <c r="J39" s="84"/>
      <c r="K39" s="84"/>
      <c r="L39" s="84"/>
      <c r="M39" s="84"/>
      <c r="N39" s="84"/>
      <c r="O39" s="85"/>
      <c r="P39" s="85"/>
      <c r="Q39" s="85"/>
      <c r="R39" s="85"/>
      <c r="S39" s="85"/>
      <c r="T39" s="85"/>
      <c r="U39" s="85"/>
      <c r="V39" s="85"/>
    </row>
    <row r="40" spans="1:22" x14ac:dyDescent="0.35">
      <c r="A40" s="76" t="s">
        <v>76</v>
      </c>
      <c r="B40" s="86"/>
      <c r="C40" s="84"/>
      <c r="D40" s="78"/>
      <c r="E40" s="79"/>
      <c r="F40" s="80"/>
      <c r="G40" s="81"/>
      <c r="H40" s="82"/>
      <c r="I40" s="83"/>
      <c r="J40" s="84"/>
      <c r="K40" s="84"/>
      <c r="L40" s="84"/>
      <c r="M40" s="84"/>
      <c r="N40" s="84"/>
      <c r="O40" s="85"/>
      <c r="P40" s="85"/>
      <c r="Q40" s="85"/>
      <c r="R40" s="85"/>
      <c r="S40" s="85"/>
      <c r="T40" s="85"/>
      <c r="U40" s="85"/>
      <c r="V40" s="85"/>
    </row>
    <row r="41" spans="1:22" x14ac:dyDescent="0.35">
      <c r="A41" s="76" t="s">
        <v>77</v>
      </c>
      <c r="B41" s="86"/>
      <c r="C41" s="84"/>
      <c r="D41" s="78"/>
      <c r="E41" s="79"/>
      <c r="F41" s="80"/>
      <c r="G41" s="81"/>
      <c r="H41" s="82"/>
      <c r="I41" s="83"/>
      <c r="J41" s="84"/>
      <c r="K41" s="84"/>
      <c r="L41" s="84"/>
      <c r="M41" s="84"/>
      <c r="N41" s="84"/>
      <c r="O41" s="85"/>
      <c r="P41" s="85"/>
      <c r="Q41" s="85"/>
      <c r="R41" s="85"/>
      <c r="S41" s="85"/>
      <c r="T41" s="85"/>
      <c r="U41" s="85"/>
      <c r="V41" s="85"/>
    </row>
    <row r="42" spans="1:22" x14ac:dyDescent="0.35">
      <c r="A42" s="76" t="s">
        <v>78</v>
      </c>
      <c r="B42" s="86" t="s">
        <v>62</v>
      </c>
      <c r="C42" s="84"/>
      <c r="D42" s="84"/>
      <c r="E42" s="84"/>
      <c r="F42" s="87"/>
      <c r="G42" s="87"/>
      <c r="H42" s="84"/>
      <c r="I42" s="83"/>
      <c r="J42" s="84"/>
      <c r="K42" s="84"/>
      <c r="L42" s="84"/>
      <c r="M42" s="84"/>
      <c r="N42" s="84"/>
      <c r="O42" s="85"/>
      <c r="P42" s="85"/>
      <c r="Q42" s="85"/>
      <c r="R42" s="85"/>
      <c r="S42" s="85"/>
      <c r="T42" s="85"/>
      <c r="U42" s="85"/>
      <c r="V42" s="85"/>
    </row>
    <row r="43" spans="1:22" x14ac:dyDescent="0.35">
      <c r="A43" s="76" t="s">
        <v>79</v>
      </c>
      <c r="B43" s="86"/>
      <c r="C43" s="84"/>
      <c r="D43" s="84"/>
      <c r="E43" s="84"/>
      <c r="F43" s="87"/>
      <c r="G43" s="87"/>
      <c r="H43" s="84"/>
      <c r="I43" s="83"/>
      <c r="J43" s="84"/>
      <c r="K43" s="84"/>
      <c r="L43" s="84"/>
      <c r="M43" s="84"/>
      <c r="N43" s="84"/>
      <c r="O43" s="85"/>
      <c r="P43" s="85"/>
      <c r="Q43" s="85"/>
      <c r="R43" s="85"/>
      <c r="S43" s="85"/>
      <c r="T43" s="85"/>
      <c r="U43" s="85"/>
      <c r="V43" s="85"/>
    </row>
    <row r="44" spans="1:22" ht="13" x14ac:dyDescent="0.35">
      <c r="A44" s="76" t="s">
        <v>80</v>
      </c>
      <c r="B44" s="88">
        <v>0.15</v>
      </c>
      <c r="C44" s="89" t="s">
        <v>81</v>
      </c>
      <c r="D44" s="90"/>
      <c r="E44" s="91"/>
    </row>
    <row r="45" spans="1:22" ht="13" x14ac:dyDescent="0.35">
      <c r="A45" s="92"/>
      <c r="B45" s="88">
        <f>SUM(B39:B44)</f>
        <v>0.15</v>
      </c>
      <c r="C45" s="93" t="s">
        <v>20</v>
      </c>
      <c r="D45" s="94" t="s">
        <v>82</v>
      </c>
      <c r="E45" s="94"/>
      <c r="F45" s="94"/>
      <c r="G45" s="94"/>
    </row>
    <row r="46" spans="1:22" x14ac:dyDescent="0.35">
      <c r="A46" s="95"/>
    </row>
    <row r="47" spans="1:22" ht="13" x14ac:dyDescent="0.35">
      <c r="A47" s="68"/>
    </row>
    <row r="48" spans="1:22" ht="42.65" customHeight="1" x14ac:dyDescent="0.35">
      <c r="A48" s="69" t="s">
        <v>83</v>
      </c>
      <c r="B48" s="352" t="s">
        <v>84</v>
      </c>
      <c r="C48" s="353"/>
      <c r="D48" s="353"/>
      <c r="E48" s="353"/>
      <c r="F48" s="353"/>
      <c r="G48" s="353"/>
      <c r="H48" s="70"/>
      <c r="I48" s="70"/>
      <c r="J48" s="70"/>
      <c r="K48" s="71"/>
    </row>
    <row r="49" spans="1:21" ht="78.75" customHeight="1" x14ac:dyDescent="0.35">
      <c r="A49" s="72" t="s">
        <v>66</v>
      </c>
      <c r="B49" s="73" t="s">
        <v>67</v>
      </c>
      <c r="C49" s="72" t="s">
        <v>68</v>
      </c>
      <c r="D49" s="72" t="s">
        <v>69</v>
      </c>
      <c r="E49" s="73" t="s">
        <v>70</v>
      </c>
      <c r="F49" s="73" t="s">
        <v>71</v>
      </c>
      <c r="G49" s="72" t="s">
        <v>72</v>
      </c>
      <c r="H49" s="74" t="s">
        <v>85</v>
      </c>
      <c r="I49" s="75" t="s">
        <v>74</v>
      </c>
      <c r="J49" s="75" t="s">
        <v>74</v>
      </c>
      <c r="K49" s="75" t="s">
        <v>74</v>
      </c>
      <c r="L49" s="75" t="s">
        <v>74</v>
      </c>
      <c r="M49" s="75" t="s">
        <v>74</v>
      </c>
      <c r="N49" s="75" t="s">
        <v>74</v>
      </c>
    </row>
    <row r="50" spans="1:21" x14ac:dyDescent="0.35">
      <c r="A50" s="76" t="s">
        <v>86</v>
      </c>
      <c r="B50" s="77"/>
      <c r="C50" s="78"/>
      <c r="D50" s="78"/>
      <c r="E50" s="78"/>
      <c r="F50" s="80"/>
      <c r="G50" s="81"/>
      <c r="H50" s="82"/>
      <c r="I50" s="83"/>
      <c r="J50" s="84"/>
      <c r="K50" s="84"/>
      <c r="L50" s="84"/>
      <c r="M50" s="84"/>
      <c r="N50" s="84"/>
    </row>
    <row r="51" spans="1:21" x14ac:dyDescent="0.35">
      <c r="A51" s="76" t="s">
        <v>87</v>
      </c>
      <c r="B51" s="86" t="s">
        <v>62</v>
      </c>
      <c r="C51" s="84"/>
      <c r="D51" s="78"/>
      <c r="E51" s="78"/>
      <c r="F51" s="80"/>
      <c r="G51" s="81"/>
      <c r="H51" s="82"/>
      <c r="I51" s="83"/>
      <c r="J51" s="84"/>
      <c r="K51" s="84"/>
      <c r="L51" s="84"/>
      <c r="M51" s="84"/>
      <c r="N51" s="84"/>
    </row>
    <row r="52" spans="1:21" x14ac:dyDescent="0.35">
      <c r="A52" s="76" t="s">
        <v>88</v>
      </c>
      <c r="B52" s="86"/>
      <c r="C52" s="84"/>
      <c r="D52" s="78"/>
      <c r="E52" s="78"/>
      <c r="F52" s="80"/>
      <c r="G52" s="81"/>
      <c r="H52" s="82"/>
      <c r="I52" s="83"/>
      <c r="J52" s="84"/>
      <c r="K52" s="84"/>
      <c r="L52" s="84"/>
      <c r="M52" s="84"/>
      <c r="N52" s="84"/>
    </row>
    <row r="53" spans="1:21" x14ac:dyDescent="0.35">
      <c r="A53" s="76" t="s">
        <v>89</v>
      </c>
      <c r="B53" s="86" t="s">
        <v>62</v>
      </c>
      <c r="C53" s="84"/>
      <c r="D53" s="84"/>
      <c r="E53" s="84"/>
      <c r="F53" s="87"/>
      <c r="G53" s="87"/>
      <c r="H53" s="84"/>
      <c r="I53" s="83"/>
      <c r="J53" s="84"/>
      <c r="K53" s="84"/>
      <c r="L53" s="84"/>
      <c r="M53" s="84"/>
      <c r="N53" s="84"/>
    </row>
    <row r="54" spans="1:21" x14ac:dyDescent="0.35">
      <c r="A54" s="76" t="s">
        <v>90</v>
      </c>
      <c r="B54" s="86" t="s">
        <v>62</v>
      </c>
      <c r="C54" s="84"/>
      <c r="D54" s="84"/>
      <c r="E54" s="84"/>
      <c r="F54" s="87"/>
      <c r="G54" s="87"/>
      <c r="H54" s="84"/>
      <c r="I54" s="83"/>
      <c r="J54" s="84"/>
      <c r="K54" s="84"/>
      <c r="L54" s="84"/>
      <c r="M54" s="84"/>
      <c r="N54" s="84"/>
    </row>
    <row r="55" spans="1:21" ht="13" x14ac:dyDescent="0.35">
      <c r="A55" s="76" t="s">
        <v>91</v>
      </c>
      <c r="B55" s="88">
        <v>0.15</v>
      </c>
      <c r="C55" s="89" t="s">
        <v>81</v>
      </c>
      <c r="D55" s="90"/>
      <c r="E55" s="91"/>
    </row>
    <row r="56" spans="1:21" ht="13" x14ac:dyDescent="0.35">
      <c r="A56" s="92"/>
      <c r="B56" s="88">
        <f>SUM(B50:B55)</f>
        <v>0.15</v>
      </c>
      <c r="C56" s="93" t="s">
        <v>20</v>
      </c>
      <c r="D56" s="94" t="s">
        <v>82</v>
      </c>
      <c r="E56" s="94"/>
      <c r="F56" s="94"/>
      <c r="G56" s="94"/>
    </row>
    <row r="57" spans="1:21" x14ac:dyDescent="0.35">
      <c r="A57" s="95"/>
    </row>
    <row r="58" spans="1:21" ht="13" x14ac:dyDescent="0.35">
      <c r="A58" s="68"/>
    </row>
    <row r="59" spans="1:21" ht="31.15" customHeight="1" x14ac:dyDescent="0.35">
      <c r="A59" s="69" t="s">
        <v>92</v>
      </c>
      <c r="B59" s="352" t="s">
        <v>93</v>
      </c>
      <c r="C59" s="353"/>
      <c r="D59" s="353"/>
      <c r="E59" s="353"/>
      <c r="F59" s="353"/>
      <c r="G59" s="353"/>
      <c r="H59" s="70"/>
      <c r="I59" s="70"/>
      <c r="J59" s="70"/>
      <c r="K59" s="71"/>
    </row>
    <row r="60" spans="1:21" ht="82.5" customHeight="1" x14ac:dyDescent="0.35">
      <c r="A60" s="72" t="s">
        <v>66</v>
      </c>
      <c r="B60" s="73" t="s">
        <v>67</v>
      </c>
      <c r="C60" s="72" t="s">
        <v>68</v>
      </c>
      <c r="D60" s="72" t="s">
        <v>69</v>
      </c>
      <c r="E60" s="73" t="s">
        <v>70</v>
      </c>
      <c r="F60" s="73" t="s">
        <v>71</v>
      </c>
      <c r="G60" s="72" t="s">
        <v>72</v>
      </c>
      <c r="H60" s="74" t="s">
        <v>85</v>
      </c>
      <c r="I60" s="75" t="s">
        <v>74</v>
      </c>
      <c r="J60" s="75" t="s">
        <v>74</v>
      </c>
      <c r="K60" s="75" t="s">
        <v>74</v>
      </c>
      <c r="L60" s="75" t="s">
        <v>74</v>
      </c>
      <c r="M60" s="75" t="s">
        <v>74</v>
      </c>
      <c r="N60" s="75" t="s">
        <v>74</v>
      </c>
    </row>
    <row r="61" spans="1:21" x14ac:dyDescent="0.35">
      <c r="A61" s="76" t="s">
        <v>94</v>
      </c>
      <c r="B61" s="77"/>
      <c r="C61" s="78"/>
      <c r="D61" s="78"/>
      <c r="E61" s="79"/>
      <c r="F61" s="80" t="s">
        <v>62</v>
      </c>
      <c r="G61" s="81" t="s">
        <v>62</v>
      </c>
      <c r="H61" s="82" t="s">
        <v>62</v>
      </c>
      <c r="I61" s="83"/>
      <c r="J61" s="84"/>
      <c r="K61" s="84"/>
      <c r="L61" s="84"/>
      <c r="M61" s="84"/>
      <c r="N61" s="84"/>
      <c r="O61" s="85"/>
      <c r="P61" s="85"/>
      <c r="Q61" s="85"/>
      <c r="R61" s="85"/>
      <c r="S61" s="85"/>
      <c r="T61" s="85"/>
      <c r="U61" s="85"/>
    </row>
    <row r="62" spans="1:21" x14ac:dyDescent="0.35">
      <c r="A62" s="76" t="s">
        <v>95</v>
      </c>
      <c r="B62" s="86" t="s">
        <v>62</v>
      </c>
      <c r="C62" s="84"/>
      <c r="D62" s="84"/>
      <c r="E62" s="84"/>
      <c r="F62" s="87"/>
      <c r="G62" s="87"/>
      <c r="H62" s="84"/>
      <c r="I62" s="83"/>
      <c r="J62" s="84"/>
      <c r="K62" s="84"/>
      <c r="L62" s="84"/>
      <c r="M62" s="84"/>
      <c r="N62" s="84"/>
      <c r="O62" s="85"/>
      <c r="P62" s="85"/>
      <c r="Q62" s="85"/>
      <c r="R62" s="85"/>
      <c r="S62" s="85"/>
      <c r="T62" s="85"/>
      <c r="U62" s="85"/>
    </row>
    <row r="63" spans="1:21" x14ac:dyDescent="0.35">
      <c r="A63" s="76" t="s">
        <v>96</v>
      </c>
      <c r="B63" s="86"/>
      <c r="C63" s="84"/>
      <c r="D63" s="84"/>
      <c r="E63" s="84"/>
      <c r="F63" s="87"/>
      <c r="G63" s="87"/>
      <c r="H63" s="84"/>
      <c r="I63" s="83"/>
      <c r="J63" s="84"/>
      <c r="K63" s="84"/>
      <c r="L63" s="84"/>
      <c r="M63" s="84"/>
      <c r="N63" s="84"/>
      <c r="O63" s="85"/>
      <c r="P63" s="85"/>
      <c r="Q63" s="85"/>
      <c r="R63" s="85"/>
      <c r="S63" s="85"/>
      <c r="T63" s="85"/>
      <c r="U63" s="85"/>
    </row>
    <row r="64" spans="1:21" x14ac:dyDescent="0.35">
      <c r="A64" s="76" t="s">
        <v>97</v>
      </c>
      <c r="B64" s="86" t="s">
        <v>62</v>
      </c>
      <c r="C64" s="84"/>
      <c r="D64" s="84"/>
      <c r="E64" s="84"/>
      <c r="F64" s="87"/>
      <c r="G64" s="87"/>
      <c r="H64" s="84"/>
      <c r="I64" s="83"/>
      <c r="J64" s="84"/>
      <c r="K64" s="84"/>
      <c r="L64" s="84"/>
      <c r="M64" s="84"/>
      <c r="N64" s="84"/>
      <c r="O64" s="85"/>
      <c r="P64" s="85"/>
      <c r="Q64" s="85"/>
      <c r="R64" s="85"/>
      <c r="S64" s="85"/>
      <c r="T64" s="85"/>
      <c r="U64" s="85"/>
    </row>
    <row r="65" spans="1:21" x14ac:dyDescent="0.35">
      <c r="A65" s="76" t="s">
        <v>98</v>
      </c>
      <c r="B65" s="86" t="s">
        <v>62</v>
      </c>
      <c r="C65" s="84"/>
      <c r="D65" s="84"/>
      <c r="E65" s="84"/>
      <c r="F65" s="87"/>
      <c r="G65" s="87"/>
      <c r="H65" s="84"/>
      <c r="I65" s="83"/>
      <c r="J65" s="84"/>
      <c r="K65" s="84"/>
      <c r="L65" s="84"/>
      <c r="M65" s="84"/>
      <c r="N65" s="84"/>
      <c r="O65" s="85"/>
      <c r="P65" s="85"/>
      <c r="Q65" s="85"/>
      <c r="R65" s="85"/>
      <c r="S65" s="85"/>
      <c r="T65" s="85"/>
      <c r="U65" s="85"/>
    </row>
    <row r="66" spans="1:21" ht="13" x14ac:dyDescent="0.35">
      <c r="A66" s="76" t="s">
        <v>99</v>
      </c>
      <c r="B66" s="88">
        <v>0.15</v>
      </c>
      <c r="C66" s="89" t="s">
        <v>81</v>
      </c>
      <c r="D66" s="90"/>
      <c r="E66" s="91"/>
    </row>
    <row r="67" spans="1:21" ht="13" x14ac:dyDescent="0.35">
      <c r="A67" s="92"/>
      <c r="B67" s="88">
        <f>SUM(B61:B66)</f>
        <v>0.15</v>
      </c>
      <c r="C67" s="93" t="s">
        <v>20</v>
      </c>
      <c r="D67" s="94" t="s">
        <v>82</v>
      </c>
      <c r="E67" s="94"/>
      <c r="F67" s="94"/>
      <c r="G67" s="94"/>
    </row>
    <row r="68" spans="1:21" x14ac:dyDescent="0.35">
      <c r="A68" s="95"/>
    </row>
    <row r="69" spans="1:21" ht="13" x14ac:dyDescent="0.35">
      <c r="A69" s="68"/>
    </row>
    <row r="70" spans="1:21" ht="36.65" customHeight="1" x14ac:dyDescent="0.35">
      <c r="A70" s="69" t="s">
        <v>100</v>
      </c>
      <c r="B70" s="352" t="s">
        <v>101</v>
      </c>
      <c r="C70" s="353"/>
      <c r="D70" s="353"/>
      <c r="E70" s="353"/>
      <c r="F70" s="353"/>
      <c r="G70" s="353"/>
      <c r="H70" s="70"/>
      <c r="I70" s="70"/>
      <c r="J70" s="70"/>
      <c r="K70" s="71"/>
    </row>
    <row r="71" spans="1:21" ht="87" customHeight="1" x14ac:dyDescent="0.35">
      <c r="A71" s="72" t="s">
        <v>66</v>
      </c>
      <c r="B71" s="73" t="s">
        <v>67</v>
      </c>
      <c r="C71" s="72" t="s">
        <v>68</v>
      </c>
      <c r="D71" s="72" t="s">
        <v>69</v>
      </c>
      <c r="E71" s="73" t="s">
        <v>70</v>
      </c>
      <c r="F71" s="73" t="s">
        <v>71</v>
      </c>
      <c r="G71" s="72" t="s">
        <v>72</v>
      </c>
      <c r="H71" s="74" t="s">
        <v>85</v>
      </c>
      <c r="I71" s="75" t="s">
        <v>74</v>
      </c>
      <c r="J71" s="75" t="s">
        <v>74</v>
      </c>
      <c r="K71" s="75" t="s">
        <v>74</v>
      </c>
      <c r="L71" s="75" t="s">
        <v>74</v>
      </c>
      <c r="M71" s="75" t="s">
        <v>74</v>
      </c>
      <c r="N71" s="75" t="s">
        <v>74</v>
      </c>
    </row>
    <row r="72" spans="1:21" x14ac:dyDescent="0.35">
      <c r="A72" s="76" t="s">
        <v>102</v>
      </c>
      <c r="B72" s="77" t="s">
        <v>62</v>
      </c>
      <c r="C72" s="78"/>
      <c r="D72" s="78"/>
      <c r="E72" s="79"/>
      <c r="F72" s="80"/>
      <c r="G72" s="80"/>
      <c r="H72" s="79"/>
      <c r="I72" s="83"/>
      <c r="J72" s="84"/>
      <c r="K72" s="84"/>
      <c r="L72" s="84"/>
      <c r="M72" s="84"/>
      <c r="N72" s="84"/>
      <c r="O72" s="85"/>
      <c r="P72" s="85"/>
      <c r="Q72" s="85"/>
      <c r="R72" s="85"/>
      <c r="S72" s="85"/>
      <c r="T72" s="85"/>
    </row>
    <row r="73" spans="1:21" x14ac:dyDescent="0.35">
      <c r="A73" s="76" t="s">
        <v>103</v>
      </c>
      <c r="B73" s="86" t="s">
        <v>62</v>
      </c>
      <c r="C73" s="84"/>
      <c r="D73" s="84"/>
      <c r="E73" s="84"/>
      <c r="F73" s="87"/>
      <c r="G73" s="87"/>
      <c r="H73" s="84"/>
      <c r="I73" s="83"/>
      <c r="J73" s="84"/>
      <c r="K73" s="84"/>
      <c r="L73" s="84"/>
      <c r="M73" s="84"/>
      <c r="N73" s="84"/>
      <c r="O73" s="85"/>
      <c r="P73" s="85"/>
      <c r="Q73" s="85"/>
      <c r="R73" s="85"/>
      <c r="S73" s="85"/>
      <c r="T73" s="85"/>
    </row>
    <row r="74" spans="1:21" x14ac:dyDescent="0.35">
      <c r="A74" s="76" t="s">
        <v>104</v>
      </c>
      <c r="B74" s="86"/>
      <c r="C74" s="84"/>
      <c r="D74" s="84"/>
      <c r="E74" s="84"/>
      <c r="F74" s="87"/>
      <c r="G74" s="87"/>
      <c r="H74" s="84"/>
      <c r="I74" s="83"/>
      <c r="J74" s="84"/>
      <c r="K74" s="84"/>
      <c r="L74" s="84"/>
      <c r="M74" s="84"/>
      <c r="N74" s="84"/>
      <c r="O74" s="85"/>
      <c r="P74" s="85"/>
      <c r="Q74" s="85"/>
      <c r="R74" s="85"/>
      <c r="S74" s="85"/>
      <c r="T74" s="85"/>
    </row>
    <row r="75" spans="1:21" x14ac:dyDescent="0.35">
      <c r="A75" s="76" t="s">
        <v>105</v>
      </c>
      <c r="B75" s="86" t="s">
        <v>62</v>
      </c>
      <c r="C75" s="84"/>
      <c r="D75" s="84"/>
      <c r="E75" s="84"/>
      <c r="F75" s="87"/>
      <c r="G75" s="87"/>
      <c r="H75" s="84"/>
      <c r="I75" s="83"/>
      <c r="J75" s="84"/>
      <c r="K75" s="84"/>
      <c r="L75" s="84"/>
      <c r="M75" s="84"/>
      <c r="N75" s="84"/>
      <c r="O75" s="85"/>
      <c r="P75" s="85"/>
      <c r="Q75" s="85"/>
      <c r="R75" s="85"/>
      <c r="S75" s="85"/>
      <c r="T75" s="85"/>
    </row>
    <row r="76" spans="1:21" x14ac:dyDescent="0.35">
      <c r="A76" s="76" t="s">
        <v>106</v>
      </c>
      <c r="B76" s="86" t="s">
        <v>62</v>
      </c>
      <c r="C76" s="84"/>
      <c r="D76" s="84"/>
      <c r="E76" s="84"/>
      <c r="F76" s="87"/>
      <c r="G76" s="87"/>
      <c r="H76" s="84"/>
      <c r="I76" s="83"/>
      <c r="J76" s="84"/>
      <c r="K76" s="84"/>
      <c r="L76" s="84"/>
      <c r="M76" s="84"/>
      <c r="N76" s="84"/>
      <c r="O76" s="85"/>
      <c r="P76" s="85"/>
      <c r="Q76" s="85"/>
      <c r="R76" s="85"/>
      <c r="S76" s="85"/>
      <c r="T76" s="85"/>
    </row>
    <row r="77" spans="1:21" ht="13" x14ac:dyDescent="0.35">
      <c r="A77" s="76" t="s">
        <v>107</v>
      </c>
      <c r="B77" s="88">
        <v>0.15</v>
      </c>
      <c r="C77" s="89" t="s">
        <v>81</v>
      </c>
      <c r="D77" s="90"/>
      <c r="E77" s="91"/>
    </row>
    <row r="78" spans="1:21" ht="13" x14ac:dyDescent="0.35">
      <c r="A78" s="92"/>
      <c r="B78" s="88">
        <f>SUM(B72:B77)</f>
        <v>0.15</v>
      </c>
      <c r="C78" s="93" t="s">
        <v>20</v>
      </c>
      <c r="D78" s="94" t="s">
        <v>82</v>
      </c>
      <c r="E78" s="94"/>
      <c r="F78" s="94"/>
      <c r="G78" s="94"/>
    </row>
    <row r="79" spans="1:21" x14ac:dyDescent="0.35">
      <c r="A79" s="95"/>
    </row>
    <row r="80" spans="1:21" ht="13" x14ac:dyDescent="0.35">
      <c r="A80" s="68"/>
    </row>
    <row r="81" spans="1:22" ht="37.15" customHeight="1" x14ac:dyDescent="0.35">
      <c r="A81" s="69" t="s">
        <v>108</v>
      </c>
      <c r="B81" s="352" t="s">
        <v>109</v>
      </c>
      <c r="C81" s="353"/>
      <c r="D81" s="353"/>
      <c r="E81" s="353"/>
      <c r="F81" s="353"/>
      <c r="G81" s="353"/>
      <c r="H81" s="70"/>
      <c r="I81" s="70"/>
      <c r="J81" s="70"/>
      <c r="K81" s="71"/>
    </row>
    <row r="82" spans="1:22" ht="81.75" customHeight="1" x14ac:dyDescent="0.35">
      <c r="A82" s="72" t="s">
        <v>66</v>
      </c>
      <c r="B82" s="73" t="s">
        <v>67</v>
      </c>
      <c r="C82" s="72" t="s">
        <v>68</v>
      </c>
      <c r="D82" s="72" t="s">
        <v>69</v>
      </c>
      <c r="E82" s="73" t="s">
        <v>70</v>
      </c>
      <c r="F82" s="73" t="s">
        <v>71</v>
      </c>
      <c r="G82" s="72" t="s">
        <v>72</v>
      </c>
      <c r="H82" s="74" t="s">
        <v>85</v>
      </c>
      <c r="I82" s="75" t="s">
        <v>74</v>
      </c>
      <c r="J82" s="75" t="s">
        <v>74</v>
      </c>
      <c r="K82" s="75" t="s">
        <v>74</v>
      </c>
      <c r="L82" s="75" t="s">
        <v>74</v>
      </c>
      <c r="M82" s="75" t="s">
        <v>74</v>
      </c>
      <c r="N82" s="75" t="s">
        <v>74</v>
      </c>
    </row>
    <row r="83" spans="1:22" x14ac:dyDescent="0.35">
      <c r="A83" s="76" t="s">
        <v>110</v>
      </c>
      <c r="B83" s="77" t="s">
        <v>62</v>
      </c>
      <c r="C83" s="78"/>
      <c r="D83" s="78"/>
      <c r="E83" s="79"/>
      <c r="F83" s="80"/>
      <c r="G83" s="80"/>
      <c r="H83" s="79"/>
      <c r="I83" s="83"/>
      <c r="J83" s="84"/>
      <c r="K83" s="84"/>
      <c r="L83" s="84"/>
      <c r="M83" s="84"/>
      <c r="N83" s="84"/>
      <c r="O83" s="85"/>
      <c r="P83" s="85"/>
      <c r="Q83" s="85"/>
      <c r="R83" s="85"/>
      <c r="S83" s="85"/>
      <c r="T83" s="85"/>
      <c r="U83" s="85"/>
      <c r="V83" s="85"/>
    </row>
    <row r="84" spans="1:22" x14ac:dyDescent="0.35">
      <c r="A84" s="76" t="s">
        <v>111</v>
      </c>
      <c r="B84" s="86" t="s">
        <v>62</v>
      </c>
      <c r="C84" s="84"/>
      <c r="D84" s="84"/>
      <c r="E84" s="84"/>
      <c r="F84" s="87"/>
      <c r="G84" s="87"/>
      <c r="H84" s="84"/>
      <c r="I84" s="83"/>
      <c r="J84" s="84"/>
      <c r="K84" s="84"/>
      <c r="L84" s="84"/>
      <c r="M84" s="84"/>
      <c r="N84" s="84"/>
      <c r="O84" s="85"/>
      <c r="P84" s="85"/>
      <c r="Q84" s="85"/>
      <c r="R84" s="85"/>
      <c r="S84" s="85"/>
      <c r="T84" s="85"/>
      <c r="U84" s="85"/>
      <c r="V84" s="85"/>
    </row>
    <row r="85" spans="1:22" x14ac:dyDescent="0.35">
      <c r="A85" s="76" t="s">
        <v>112</v>
      </c>
      <c r="B85" s="86"/>
      <c r="C85" s="84"/>
      <c r="D85" s="84"/>
      <c r="E85" s="84"/>
      <c r="F85" s="87"/>
      <c r="G85" s="87"/>
      <c r="H85" s="84"/>
      <c r="I85" s="83"/>
      <c r="J85" s="84"/>
      <c r="K85" s="84"/>
      <c r="L85" s="84"/>
      <c r="M85" s="84"/>
      <c r="N85" s="84"/>
      <c r="O85" s="85"/>
      <c r="P85" s="85"/>
      <c r="Q85" s="85"/>
      <c r="R85" s="85"/>
      <c r="S85" s="85"/>
      <c r="T85" s="85"/>
      <c r="U85" s="85"/>
      <c r="V85" s="85"/>
    </row>
    <row r="86" spans="1:22" x14ac:dyDescent="0.35">
      <c r="A86" s="76" t="s">
        <v>113</v>
      </c>
      <c r="B86" s="86" t="s">
        <v>62</v>
      </c>
      <c r="C86" s="84"/>
      <c r="D86" s="84"/>
      <c r="E86" s="84"/>
      <c r="F86" s="87"/>
      <c r="G86" s="87"/>
      <c r="H86" s="84"/>
      <c r="I86" s="83"/>
      <c r="J86" s="84"/>
      <c r="K86" s="84"/>
      <c r="L86" s="84"/>
      <c r="M86" s="84"/>
      <c r="N86" s="84"/>
      <c r="O86" s="85"/>
      <c r="P86" s="85"/>
      <c r="Q86" s="85"/>
      <c r="R86" s="85"/>
      <c r="S86" s="85"/>
      <c r="T86" s="85"/>
      <c r="U86" s="85"/>
      <c r="V86" s="85"/>
    </row>
    <row r="87" spans="1:22" x14ac:dyDescent="0.35">
      <c r="A87" s="76" t="s">
        <v>114</v>
      </c>
      <c r="B87" s="86" t="s">
        <v>62</v>
      </c>
      <c r="C87" s="84"/>
      <c r="D87" s="84"/>
      <c r="E87" s="84"/>
      <c r="F87" s="87"/>
      <c r="G87" s="87"/>
      <c r="H87" s="84"/>
      <c r="I87" s="83"/>
      <c r="J87" s="84"/>
      <c r="K87" s="84"/>
      <c r="L87" s="84"/>
      <c r="M87" s="84"/>
      <c r="N87" s="84"/>
      <c r="O87" s="85"/>
      <c r="P87" s="85"/>
      <c r="Q87" s="85"/>
      <c r="R87" s="85"/>
      <c r="S87" s="85"/>
      <c r="T87" s="85"/>
      <c r="U87" s="85"/>
      <c r="V87" s="85"/>
    </row>
    <row r="88" spans="1:22" ht="13" x14ac:dyDescent="0.35">
      <c r="A88" s="76" t="s">
        <v>115</v>
      </c>
      <c r="B88" s="88">
        <v>0.15</v>
      </c>
      <c r="C88" s="89" t="s">
        <v>81</v>
      </c>
      <c r="D88" s="90"/>
      <c r="E88" s="91"/>
    </row>
    <row r="89" spans="1:22" ht="13" x14ac:dyDescent="0.35">
      <c r="A89" s="92"/>
      <c r="B89" s="88">
        <f>SUM(B83:B88)</f>
        <v>0.15</v>
      </c>
      <c r="C89" s="93" t="s">
        <v>20</v>
      </c>
      <c r="D89" s="94" t="s">
        <v>82</v>
      </c>
      <c r="E89" s="94"/>
      <c r="F89" s="94"/>
      <c r="G89" s="94"/>
    </row>
    <row r="90" spans="1:22" x14ac:dyDescent="0.35">
      <c r="A90" s="95"/>
    </row>
  </sheetData>
  <mergeCells count="32">
    <mergeCell ref="B70:G70"/>
    <mergeCell ref="B81:G81"/>
    <mergeCell ref="B59:G59"/>
    <mergeCell ref="B24:G24"/>
    <mergeCell ref="B25:G25"/>
    <mergeCell ref="B26:G26"/>
    <mergeCell ref="B27:G27"/>
    <mergeCell ref="B29:G29"/>
    <mergeCell ref="B30:G30"/>
    <mergeCell ref="B31:G31"/>
    <mergeCell ref="B32:G32"/>
    <mergeCell ref="B33:G33"/>
    <mergeCell ref="B37:G37"/>
    <mergeCell ref="B48:G48"/>
    <mergeCell ref="B23:G23"/>
    <mergeCell ref="F9:H9"/>
    <mergeCell ref="C10:E10"/>
    <mergeCell ref="F10:H15"/>
    <mergeCell ref="C11:E11"/>
    <mergeCell ref="C12:E12"/>
    <mergeCell ref="C13:E13"/>
    <mergeCell ref="C14:E14"/>
    <mergeCell ref="C9:D9"/>
    <mergeCell ref="C15:E15"/>
    <mergeCell ref="B18:G18"/>
    <mergeCell ref="B19:G19"/>
    <mergeCell ref="B22:G22"/>
    <mergeCell ref="A1:B1"/>
    <mergeCell ref="A2:B2"/>
    <mergeCell ref="A3:B3"/>
    <mergeCell ref="A4:B4"/>
    <mergeCell ref="A6:E6"/>
  </mergeCells>
  <pageMargins left="0.25" right="0.25" top="0.75" bottom="0.75" header="0.3" footer="0.3"/>
  <pageSetup paperSize="8" scale="86" fitToHeight="0" orientation="landscape" r:id="rId1"/>
  <headerFooter>
    <oddHeader>&amp;R&amp;14Eskom Holdings SOC Limited
)&amp;A</oddHeader>
    <oddFooter>&amp;C&amp;11Page &amp;P of &amp;N&amp;R&amp;11&amp;D&amp;L&amp;11&amp;F
&amp;A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038AE-5BB4-425E-92E2-BC51857E915D}">
  <sheetPr>
    <pageSetUpPr fitToPage="1"/>
  </sheetPr>
  <dimension ref="A1:CW151"/>
  <sheetViews>
    <sheetView view="pageBreakPreview" topLeftCell="A7" zoomScale="70" zoomScaleNormal="55" zoomScaleSheetLayoutView="70" workbookViewId="0">
      <selection activeCell="E13" sqref="E13"/>
    </sheetView>
  </sheetViews>
  <sheetFormatPr defaultRowHeight="12.5" x14ac:dyDescent="0.25"/>
  <cols>
    <col min="1" max="1" width="10.7265625" style="48" customWidth="1"/>
    <col min="2" max="2" width="55.6328125" style="48" bestFit="1" customWidth="1"/>
    <col min="3" max="3" width="40.81640625" style="48" customWidth="1"/>
    <col min="4" max="4" width="30.81640625" style="48" customWidth="1"/>
    <col min="5" max="5" width="27.7265625" style="48" customWidth="1"/>
    <col min="6" max="6" width="30.81640625" style="48" customWidth="1"/>
    <col min="7" max="7" width="40" style="48" customWidth="1"/>
    <col min="8" max="8" width="18.7265625" style="48" bestFit="1" customWidth="1"/>
    <col min="9" max="16384" width="8.7265625" style="48"/>
  </cols>
  <sheetData>
    <row r="1" spans="1:101" ht="20" x14ac:dyDescent="0.25">
      <c r="A1" s="360" t="s">
        <v>1</v>
      </c>
      <c r="B1" s="361"/>
      <c r="C1" s="358">
        <f>'Tender Cover Sheet'!C12</f>
        <v>0</v>
      </c>
      <c r="D1" s="358"/>
      <c r="E1" s="158"/>
      <c r="F1" s="159"/>
      <c r="G1" s="159"/>
      <c r="H1" s="160"/>
      <c r="I1" s="160"/>
      <c r="J1" s="161"/>
      <c r="K1" s="162"/>
      <c r="L1" s="163"/>
      <c r="M1" s="164"/>
      <c r="N1" s="160"/>
      <c r="O1" s="165"/>
      <c r="P1" s="164"/>
      <c r="Q1" s="166"/>
      <c r="R1" s="160"/>
      <c r="S1" s="160"/>
      <c r="T1" s="160"/>
      <c r="U1" s="160"/>
      <c r="V1" s="160"/>
      <c r="W1" s="160"/>
      <c r="X1" s="160"/>
      <c r="Y1" s="160"/>
      <c r="Z1" s="160"/>
      <c r="AA1" s="160"/>
      <c r="AB1" s="160"/>
      <c r="AC1" s="160"/>
      <c r="AD1" s="160"/>
      <c r="AE1" s="160"/>
      <c r="AF1" s="160"/>
      <c r="AG1" s="160"/>
      <c r="AH1" s="160"/>
      <c r="AI1" s="160"/>
      <c r="AJ1" s="160"/>
      <c r="AK1" s="160"/>
      <c r="AL1" s="160"/>
      <c r="AM1" s="160"/>
      <c r="AN1" s="160"/>
      <c r="AO1" s="160"/>
      <c r="AP1" s="160"/>
      <c r="AQ1" s="160"/>
      <c r="AR1" s="160"/>
      <c r="AS1" s="160"/>
      <c r="AT1" s="160"/>
      <c r="AU1" s="160"/>
      <c r="AV1" s="160"/>
      <c r="AW1" s="160"/>
      <c r="AX1" s="160"/>
      <c r="AY1" s="160"/>
      <c r="AZ1" s="160"/>
      <c r="BA1" s="160"/>
      <c r="BB1" s="160"/>
      <c r="BC1" s="160"/>
      <c r="BD1" s="160"/>
      <c r="BE1" s="160"/>
      <c r="BF1" s="160"/>
      <c r="BG1" s="160"/>
      <c r="BH1" s="160"/>
      <c r="BI1" s="160"/>
      <c r="BJ1" s="160"/>
      <c r="BK1" s="160"/>
      <c r="BL1" s="160"/>
      <c r="BM1" s="160"/>
      <c r="BN1" s="160"/>
      <c r="BO1" s="160"/>
      <c r="BP1" s="160"/>
      <c r="BQ1" s="160"/>
      <c r="BR1" s="160"/>
      <c r="BS1" s="160"/>
      <c r="BT1" s="160"/>
      <c r="BU1" s="160"/>
      <c r="BV1" s="160"/>
      <c r="BW1" s="160"/>
      <c r="BX1" s="160"/>
      <c r="BY1" s="160"/>
      <c r="BZ1" s="160"/>
      <c r="CA1" s="160"/>
      <c r="CB1" s="160"/>
      <c r="CC1" s="160"/>
      <c r="CD1" s="160"/>
      <c r="CE1" s="160"/>
      <c r="CF1" s="160"/>
      <c r="CG1" s="160"/>
      <c r="CH1" s="160"/>
      <c r="CI1" s="160"/>
      <c r="CJ1" s="160"/>
      <c r="CK1" s="160"/>
      <c r="CL1" s="160"/>
      <c r="CM1" s="160"/>
      <c r="CN1" s="160"/>
      <c r="CO1" s="160"/>
      <c r="CP1" s="160"/>
      <c r="CQ1" s="160"/>
      <c r="CR1" s="160"/>
      <c r="CS1" s="160"/>
      <c r="CT1" s="160"/>
      <c r="CU1" s="160"/>
      <c r="CV1" s="160"/>
      <c r="CW1" s="160"/>
    </row>
    <row r="2" spans="1:101" ht="84" customHeight="1" x14ac:dyDescent="0.25">
      <c r="A2" s="360" t="s">
        <v>2</v>
      </c>
      <c r="B2" s="361"/>
      <c r="C2" s="359">
        <f>'Tender Cover Sheet'!C14</f>
        <v>0</v>
      </c>
      <c r="D2" s="359"/>
      <c r="E2" s="159"/>
      <c r="F2" s="159"/>
      <c r="G2" s="159"/>
      <c r="H2" s="160"/>
      <c r="I2" s="167"/>
      <c r="J2" s="168"/>
      <c r="K2" s="33"/>
      <c r="L2" s="163"/>
      <c r="M2" s="164"/>
      <c r="N2" s="160"/>
      <c r="O2" s="165"/>
      <c r="P2" s="164"/>
      <c r="Q2" s="166"/>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AR2" s="160"/>
      <c r="AS2" s="160"/>
      <c r="AT2" s="160"/>
      <c r="AU2" s="160"/>
      <c r="AV2" s="160"/>
      <c r="AW2" s="160"/>
      <c r="AX2" s="160"/>
      <c r="AY2" s="160"/>
      <c r="AZ2" s="160"/>
      <c r="BA2" s="160"/>
      <c r="BB2" s="160"/>
      <c r="BC2" s="160"/>
      <c r="BD2" s="160"/>
      <c r="BE2" s="160"/>
      <c r="BF2" s="160"/>
      <c r="BG2" s="160"/>
      <c r="BH2" s="160"/>
      <c r="BI2" s="160"/>
      <c r="BJ2" s="160"/>
      <c r="BK2" s="160"/>
      <c r="BL2" s="160"/>
      <c r="BM2" s="160"/>
      <c r="BN2" s="160"/>
      <c r="BO2" s="160"/>
      <c r="BP2" s="160"/>
      <c r="BQ2" s="160"/>
      <c r="BR2" s="160"/>
      <c r="BS2" s="160"/>
      <c r="BT2" s="160"/>
      <c r="BU2" s="160"/>
      <c r="BV2" s="160"/>
      <c r="BW2" s="160"/>
      <c r="BX2" s="160"/>
      <c r="BY2" s="160"/>
      <c r="BZ2" s="160"/>
      <c r="CA2" s="160"/>
      <c r="CB2" s="160"/>
      <c r="CC2" s="160"/>
      <c r="CD2" s="160"/>
      <c r="CE2" s="160"/>
      <c r="CF2" s="160"/>
      <c r="CG2" s="160"/>
      <c r="CH2" s="160"/>
      <c r="CI2" s="160"/>
      <c r="CJ2" s="160"/>
      <c r="CK2" s="160"/>
      <c r="CL2" s="160"/>
      <c r="CM2" s="160"/>
      <c r="CN2" s="160"/>
      <c r="CO2" s="160"/>
      <c r="CP2" s="160"/>
      <c r="CQ2" s="160"/>
      <c r="CR2" s="160"/>
      <c r="CS2" s="160"/>
      <c r="CT2" s="160"/>
      <c r="CU2" s="160"/>
      <c r="CV2" s="160"/>
      <c r="CW2" s="160"/>
    </row>
    <row r="3" spans="1:101" ht="20" x14ac:dyDescent="0.25">
      <c r="A3" s="360" t="s">
        <v>3</v>
      </c>
      <c r="B3" s="361"/>
      <c r="C3" s="358">
        <f>'Tender Cover Sheet'!C16</f>
        <v>0</v>
      </c>
      <c r="D3" s="358"/>
      <c r="E3" s="159"/>
      <c r="F3" s="159"/>
      <c r="G3" s="159"/>
      <c r="H3" s="160"/>
      <c r="I3" s="167"/>
      <c r="J3" s="168"/>
      <c r="K3" s="33"/>
      <c r="L3" s="163"/>
      <c r="M3" s="164"/>
      <c r="N3" s="160"/>
      <c r="O3" s="165"/>
      <c r="P3" s="164"/>
      <c r="Q3" s="166"/>
      <c r="R3" s="160"/>
      <c r="S3" s="160"/>
      <c r="T3" s="160"/>
      <c r="U3" s="160"/>
      <c r="V3" s="160"/>
      <c r="W3" s="160"/>
      <c r="X3" s="160"/>
      <c r="Y3" s="160"/>
      <c r="Z3" s="160"/>
      <c r="AA3" s="160"/>
      <c r="AB3" s="160"/>
      <c r="AC3" s="160"/>
      <c r="AD3" s="160"/>
      <c r="AE3" s="160"/>
      <c r="AF3" s="160"/>
      <c r="AG3" s="160"/>
      <c r="AH3" s="160"/>
      <c r="AI3" s="160"/>
      <c r="AJ3" s="160"/>
      <c r="AK3" s="160"/>
      <c r="AL3" s="160"/>
      <c r="AM3" s="160"/>
      <c r="AN3" s="160"/>
      <c r="AO3" s="160"/>
      <c r="AP3" s="160"/>
      <c r="AQ3" s="160"/>
      <c r="AR3" s="160"/>
      <c r="AS3" s="160"/>
      <c r="AT3" s="160"/>
      <c r="AU3" s="160"/>
      <c r="AV3" s="160"/>
      <c r="AW3" s="160"/>
      <c r="AX3" s="160"/>
      <c r="AY3" s="160"/>
      <c r="AZ3" s="160"/>
      <c r="BA3" s="160"/>
      <c r="BB3" s="160"/>
      <c r="BC3" s="160"/>
      <c r="BD3" s="160"/>
      <c r="BE3" s="160"/>
      <c r="BF3" s="160"/>
      <c r="BG3" s="160"/>
      <c r="BH3" s="160"/>
      <c r="BI3" s="160"/>
      <c r="BJ3" s="160"/>
      <c r="BK3" s="160"/>
      <c r="BL3" s="160"/>
      <c r="BM3" s="160"/>
      <c r="BN3" s="160"/>
      <c r="BO3" s="160"/>
      <c r="BP3" s="160"/>
      <c r="BQ3" s="160"/>
      <c r="BR3" s="160"/>
      <c r="BS3" s="160"/>
      <c r="BT3" s="160"/>
      <c r="BU3" s="160"/>
      <c r="BV3" s="160"/>
      <c r="BW3" s="160"/>
      <c r="BX3" s="160"/>
      <c r="BY3" s="160"/>
      <c r="BZ3" s="160"/>
      <c r="CA3" s="160"/>
      <c r="CB3" s="160"/>
      <c r="CC3" s="160"/>
      <c r="CD3" s="160"/>
      <c r="CE3" s="160"/>
      <c r="CF3" s="160"/>
      <c r="CG3" s="160"/>
      <c r="CH3" s="160"/>
      <c r="CI3" s="160"/>
      <c r="CJ3" s="160"/>
      <c r="CK3" s="160"/>
      <c r="CL3" s="160"/>
      <c r="CM3" s="160"/>
      <c r="CN3" s="160"/>
      <c r="CO3" s="160"/>
      <c r="CP3" s="160"/>
      <c r="CQ3" s="160"/>
      <c r="CR3" s="160"/>
      <c r="CS3" s="160"/>
      <c r="CT3" s="160"/>
      <c r="CU3" s="160"/>
      <c r="CV3" s="160"/>
      <c r="CW3" s="160"/>
    </row>
    <row r="4" spans="1:101" ht="20" x14ac:dyDescent="0.25">
      <c r="A4" s="360" t="s">
        <v>4</v>
      </c>
      <c r="B4" s="361"/>
      <c r="C4" s="358" t="str">
        <f>'Tender Cover Sheet'!C18</f>
        <v>Main Offer Only</v>
      </c>
      <c r="D4" s="358"/>
      <c r="E4" s="159"/>
      <c r="F4" s="159"/>
      <c r="G4" s="159"/>
      <c r="H4" s="160"/>
      <c r="I4" s="167"/>
      <c r="J4" s="168"/>
      <c r="K4" s="33"/>
      <c r="L4" s="163"/>
      <c r="M4" s="164"/>
      <c r="N4" s="160"/>
      <c r="O4" s="165"/>
      <c r="P4" s="164"/>
      <c r="Q4" s="166"/>
      <c r="R4" s="160"/>
      <c r="S4" s="160"/>
      <c r="T4" s="160"/>
      <c r="U4" s="160"/>
      <c r="V4" s="160"/>
      <c r="W4" s="160"/>
      <c r="X4" s="160"/>
      <c r="Y4" s="160"/>
      <c r="Z4" s="160"/>
      <c r="AA4" s="160"/>
      <c r="AB4" s="160"/>
      <c r="AC4" s="160"/>
      <c r="AD4" s="160"/>
      <c r="AE4" s="160"/>
      <c r="AF4" s="160"/>
      <c r="AG4" s="160"/>
      <c r="AH4" s="160"/>
      <c r="AI4" s="160"/>
      <c r="AJ4" s="160"/>
      <c r="AK4" s="160"/>
      <c r="AL4" s="160"/>
      <c r="AM4" s="160"/>
      <c r="AN4" s="160"/>
      <c r="AO4" s="160"/>
      <c r="AP4" s="160"/>
      <c r="AQ4" s="160"/>
      <c r="AR4" s="160"/>
      <c r="AS4" s="160"/>
      <c r="AT4" s="160"/>
      <c r="AU4" s="160"/>
      <c r="AV4" s="160"/>
      <c r="AW4" s="160"/>
      <c r="AX4" s="160"/>
      <c r="AY4" s="160"/>
      <c r="AZ4" s="160"/>
      <c r="BA4" s="160"/>
      <c r="BB4" s="160"/>
      <c r="BC4" s="160"/>
      <c r="BD4" s="160"/>
      <c r="BE4" s="160"/>
      <c r="BF4" s="160"/>
      <c r="BG4" s="160"/>
      <c r="BH4" s="160"/>
      <c r="BI4" s="160"/>
      <c r="BJ4" s="160"/>
      <c r="BK4" s="160"/>
      <c r="BL4" s="160"/>
      <c r="BM4" s="160"/>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160"/>
    </row>
    <row r="5" spans="1:101" ht="15.5" x14ac:dyDescent="0.25">
      <c r="A5" s="169"/>
      <c r="B5" s="170"/>
      <c r="C5" s="171"/>
      <c r="D5" s="171"/>
      <c r="E5" s="159"/>
      <c r="F5" s="159"/>
      <c r="G5" s="159"/>
      <c r="H5" s="160"/>
      <c r="I5" s="167"/>
      <c r="J5" s="168"/>
      <c r="K5" s="33"/>
      <c r="L5" s="163"/>
      <c r="M5" s="164"/>
      <c r="N5" s="160"/>
      <c r="O5" s="165"/>
      <c r="P5" s="164"/>
      <c r="Q5" s="166"/>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c r="AS5" s="160"/>
      <c r="AT5" s="160"/>
      <c r="AU5" s="160"/>
      <c r="AV5" s="160"/>
      <c r="AW5" s="160"/>
      <c r="AX5" s="160"/>
      <c r="AY5" s="160"/>
      <c r="AZ5" s="160"/>
      <c r="BA5" s="160"/>
      <c r="BB5" s="160"/>
      <c r="BC5" s="160"/>
      <c r="BD5" s="160"/>
      <c r="BE5" s="160"/>
      <c r="BF5" s="160"/>
      <c r="BG5" s="160"/>
      <c r="BH5" s="160"/>
      <c r="BI5" s="160"/>
      <c r="BJ5" s="160"/>
      <c r="BK5" s="160"/>
      <c r="BL5" s="160"/>
      <c r="BM5" s="160"/>
      <c r="BN5" s="160"/>
      <c r="BO5" s="160"/>
      <c r="BP5" s="160"/>
      <c r="BQ5" s="160"/>
      <c r="BR5" s="160"/>
      <c r="BS5" s="160"/>
      <c r="BT5" s="160"/>
      <c r="BU5" s="160"/>
      <c r="BV5" s="160"/>
      <c r="BW5" s="160"/>
      <c r="BX5" s="160"/>
      <c r="BY5" s="160"/>
      <c r="BZ5" s="160"/>
      <c r="CA5" s="160"/>
      <c r="CB5" s="160"/>
      <c r="CC5" s="160"/>
      <c r="CD5" s="160"/>
      <c r="CE5" s="160"/>
      <c r="CF5" s="160"/>
      <c r="CG5" s="160"/>
      <c r="CH5" s="160"/>
      <c r="CI5" s="160"/>
      <c r="CJ5" s="160"/>
      <c r="CK5" s="160"/>
      <c r="CL5" s="160"/>
      <c r="CM5" s="160"/>
      <c r="CN5" s="160"/>
      <c r="CO5" s="160"/>
      <c r="CP5" s="160"/>
      <c r="CQ5" s="160"/>
      <c r="CR5" s="160"/>
      <c r="CS5" s="160"/>
      <c r="CT5" s="160"/>
      <c r="CU5" s="160"/>
      <c r="CV5" s="160"/>
      <c r="CW5" s="160"/>
    </row>
    <row r="6" spans="1:101" ht="20" x14ac:dyDescent="0.25">
      <c r="A6" s="172" t="s">
        <v>141</v>
      </c>
      <c r="B6" s="173"/>
      <c r="C6" s="174"/>
      <c r="D6" s="174"/>
      <c r="E6" s="175"/>
      <c r="F6" s="175"/>
      <c r="G6" s="176"/>
      <c r="H6" s="177" t="s">
        <v>142</v>
      </c>
      <c r="I6" s="177"/>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c r="AL6" s="178"/>
      <c r="AM6" s="178"/>
      <c r="AN6" s="178"/>
      <c r="AO6" s="178"/>
      <c r="AP6" s="178"/>
      <c r="AQ6" s="178"/>
      <c r="AR6" s="178"/>
      <c r="AS6" s="178"/>
      <c r="AT6" s="178"/>
      <c r="AU6" s="178"/>
      <c r="AV6" s="178"/>
      <c r="AW6" s="178"/>
      <c r="AX6" s="178"/>
      <c r="AY6" s="178"/>
      <c r="AZ6" s="178"/>
      <c r="BA6" s="178"/>
      <c r="BB6" s="178"/>
      <c r="BC6" s="178"/>
      <c r="BD6" s="178"/>
      <c r="BE6" s="178"/>
      <c r="BF6" s="178"/>
      <c r="BG6" s="178"/>
      <c r="BH6" s="178"/>
      <c r="BI6" s="178"/>
      <c r="BJ6" s="178"/>
      <c r="BK6" s="178"/>
      <c r="BL6" s="178"/>
      <c r="BM6" s="178"/>
      <c r="BN6" s="178"/>
      <c r="BO6" s="178"/>
      <c r="BP6" s="178"/>
      <c r="BQ6" s="178"/>
      <c r="BR6" s="178"/>
      <c r="BS6" s="178"/>
      <c r="BT6" s="178"/>
      <c r="BU6" s="178"/>
      <c r="BV6" s="178"/>
      <c r="BW6" s="178"/>
      <c r="BX6" s="178"/>
      <c r="BY6" s="178"/>
      <c r="BZ6" s="178"/>
      <c r="CA6" s="178"/>
      <c r="CB6" s="178"/>
      <c r="CC6" s="178"/>
      <c r="CD6" s="178"/>
      <c r="CE6" s="178"/>
      <c r="CF6" s="178"/>
      <c r="CG6" s="178"/>
      <c r="CH6" s="178"/>
      <c r="CI6" s="178"/>
      <c r="CJ6" s="178"/>
      <c r="CK6" s="178"/>
      <c r="CL6" s="178"/>
      <c r="CM6" s="178"/>
      <c r="CN6" s="178"/>
      <c r="CO6" s="178"/>
      <c r="CP6" s="178"/>
      <c r="CQ6" s="178"/>
      <c r="CR6" s="178"/>
      <c r="CS6" s="178"/>
      <c r="CT6" s="178"/>
      <c r="CU6" s="178"/>
      <c r="CV6" s="178"/>
      <c r="CW6" s="178"/>
    </row>
    <row r="7" spans="1:101" ht="20.5" thickBot="1" x14ac:dyDescent="0.45">
      <c r="A7" s="179"/>
      <c r="B7" s="179"/>
      <c r="C7" s="179"/>
      <c r="D7" s="179"/>
      <c r="E7" s="180"/>
      <c r="F7" s="180"/>
      <c r="G7" s="180"/>
      <c r="H7" s="179"/>
      <c r="I7" s="179"/>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c r="AW7" s="181"/>
      <c r="AX7" s="181"/>
      <c r="AY7" s="181"/>
      <c r="AZ7" s="181"/>
      <c r="BA7" s="181"/>
      <c r="BB7" s="181"/>
      <c r="BC7" s="181"/>
      <c r="BD7" s="181"/>
      <c r="BE7" s="181"/>
      <c r="BF7" s="181"/>
      <c r="BG7" s="181"/>
      <c r="BH7" s="181"/>
      <c r="BI7" s="181"/>
      <c r="BJ7" s="181"/>
      <c r="BK7" s="181"/>
      <c r="BL7" s="181"/>
      <c r="BM7" s="181"/>
      <c r="BN7" s="181"/>
      <c r="BO7" s="181"/>
      <c r="BP7" s="181"/>
      <c r="BQ7" s="181"/>
      <c r="BR7" s="181"/>
      <c r="BS7" s="181"/>
      <c r="BT7" s="181"/>
      <c r="BU7" s="181"/>
      <c r="BV7" s="181"/>
      <c r="BW7" s="181"/>
      <c r="BX7" s="181"/>
      <c r="BY7" s="181"/>
      <c r="BZ7" s="181"/>
      <c r="CA7" s="181"/>
      <c r="CB7" s="181"/>
      <c r="CC7" s="181"/>
      <c r="CD7" s="181"/>
      <c r="CE7" s="181"/>
      <c r="CF7" s="181"/>
      <c r="CG7" s="181"/>
      <c r="CH7" s="181"/>
      <c r="CI7" s="181"/>
      <c r="CJ7" s="181"/>
      <c r="CK7" s="181"/>
      <c r="CL7" s="181"/>
      <c r="CM7" s="181"/>
      <c r="CN7" s="181"/>
      <c r="CO7" s="181"/>
      <c r="CP7" s="181"/>
      <c r="CQ7" s="181"/>
      <c r="CR7" s="181"/>
      <c r="CS7" s="181"/>
      <c r="CT7" s="181"/>
      <c r="CU7" s="181"/>
      <c r="CV7" s="181"/>
      <c r="CW7" s="181"/>
    </row>
    <row r="8" spans="1:101" ht="20.5" thickBot="1" x14ac:dyDescent="0.45">
      <c r="A8" s="182"/>
      <c r="B8" s="183"/>
      <c r="C8" s="184"/>
      <c r="D8" s="362" t="s">
        <v>143</v>
      </c>
      <c r="E8" s="363"/>
      <c r="F8" s="364"/>
      <c r="G8" s="185"/>
      <c r="H8" s="186"/>
      <c r="I8" s="186"/>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c r="AW8" s="181"/>
      <c r="AX8" s="181"/>
      <c r="AY8" s="181"/>
      <c r="AZ8" s="181"/>
      <c r="BA8" s="181"/>
      <c r="BB8" s="181"/>
      <c r="BC8" s="181"/>
      <c r="BD8" s="181"/>
      <c r="BE8" s="181"/>
      <c r="BF8" s="181"/>
      <c r="BG8" s="181"/>
      <c r="BH8" s="181"/>
      <c r="BI8" s="181"/>
      <c r="BJ8" s="181"/>
      <c r="BK8" s="181"/>
      <c r="BL8" s="181"/>
      <c r="BM8" s="181"/>
      <c r="BN8" s="181"/>
      <c r="BO8" s="181"/>
      <c r="BP8" s="181"/>
      <c r="BQ8" s="181"/>
      <c r="BR8" s="181"/>
      <c r="BS8" s="181"/>
      <c r="BT8" s="181"/>
      <c r="BU8" s="181"/>
      <c r="BV8" s="181"/>
      <c r="BW8" s="181"/>
      <c r="BX8" s="181"/>
      <c r="BY8" s="181"/>
      <c r="BZ8" s="181"/>
      <c r="CA8" s="181"/>
      <c r="CB8" s="181"/>
      <c r="CC8" s="181"/>
      <c r="CD8" s="181"/>
      <c r="CE8" s="181"/>
      <c r="CF8" s="181"/>
      <c r="CG8" s="181"/>
      <c r="CH8" s="181"/>
      <c r="CI8" s="181"/>
      <c r="CJ8" s="181"/>
      <c r="CK8" s="181"/>
      <c r="CL8" s="181"/>
      <c r="CM8" s="181"/>
      <c r="CN8" s="181"/>
      <c r="CO8" s="181"/>
      <c r="CP8" s="181"/>
      <c r="CQ8" s="181"/>
      <c r="CR8" s="181"/>
      <c r="CS8" s="181"/>
      <c r="CT8" s="181"/>
      <c r="CU8" s="181"/>
      <c r="CV8" s="181"/>
      <c r="CW8" s="181"/>
    </row>
    <row r="9" spans="1:101" ht="40.5" customHeight="1" thickBot="1" x14ac:dyDescent="0.45">
      <c r="A9" s="187" t="s">
        <v>144</v>
      </c>
      <c r="B9" s="187" t="s">
        <v>145</v>
      </c>
      <c r="C9" s="187"/>
      <c r="D9" s="187" t="str">
        <f>'5.1.1 Pricing'!J12</f>
        <v>Total Tendered Price Excl. VAT</v>
      </c>
      <c r="E9" s="187" t="str">
        <f>'5.1.1 Pricing'!K12</f>
        <v>VAT</v>
      </c>
      <c r="F9" s="188" t="str">
        <f>'5.1.1 Pricing'!L12</f>
        <v>Total Tendered Price Incl. VAT</v>
      </c>
      <c r="G9" s="189"/>
      <c r="H9" s="189"/>
      <c r="I9" s="179"/>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c r="AW9" s="181"/>
      <c r="AX9" s="181"/>
      <c r="AY9" s="181"/>
      <c r="AZ9" s="181"/>
      <c r="BA9" s="181"/>
      <c r="BB9" s="181"/>
      <c r="BC9" s="181"/>
      <c r="BD9" s="181"/>
      <c r="BE9" s="181"/>
      <c r="BF9" s="181"/>
      <c r="BG9" s="181"/>
      <c r="BH9" s="181"/>
      <c r="BI9" s="181"/>
      <c r="BJ9" s="181"/>
      <c r="BK9" s="181"/>
      <c r="BL9" s="181"/>
      <c r="BM9" s="181"/>
      <c r="BN9" s="181"/>
      <c r="BO9" s="181"/>
      <c r="BP9" s="181"/>
      <c r="BQ9" s="181"/>
      <c r="BR9" s="181"/>
      <c r="BS9" s="181"/>
      <c r="BT9" s="181"/>
      <c r="BU9" s="181"/>
      <c r="BV9" s="181"/>
      <c r="BW9" s="181"/>
      <c r="BX9" s="181"/>
      <c r="BY9" s="181"/>
      <c r="BZ9" s="181"/>
      <c r="CA9" s="181"/>
      <c r="CB9" s="181"/>
      <c r="CC9" s="181"/>
      <c r="CD9" s="181"/>
      <c r="CE9" s="181"/>
      <c r="CF9" s="181"/>
      <c r="CG9" s="181"/>
      <c r="CH9" s="181"/>
      <c r="CI9" s="181"/>
      <c r="CJ9" s="181"/>
      <c r="CK9" s="181"/>
      <c r="CL9" s="181"/>
      <c r="CM9" s="181"/>
      <c r="CN9" s="181"/>
      <c r="CO9" s="181"/>
      <c r="CP9" s="181"/>
      <c r="CQ9" s="181"/>
      <c r="CR9" s="181"/>
      <c r="CS9" s="181"/>
      <c r="CT9" s="181"/>
      <c r="CU9" s="181"/>
      <c r="CV9" s="181"/>
    </row>
    <row r="10" spans="1:101" ht="19.899999999999999" customHeight="1" x14ac:dyDescent="0.4">
      <c r="A10" s="207">
        <v>1</v>
      </c>
      <c r="B10" s="208" t="s">
        <v>159</v>
      </c>
      <c r="C10" s="192"/>
      <c r="D10" s="192">
        <f>SUMIF('5.1.1 Pricing'!$A:$A,'5.1.3 Summary'!$B10,'5.1.1 Pricing'!J:J)</f>
        <v>0</v>
      </c>
      <c r="E10" s="192">
        <f>SUMIF('5.1.1 Pricing'!$A:$A,'5.1.3 Summary'!$B10,'5.1.1 Pricing'!K:K)</f>
        <v>0</v>
      </c>
      <c r="F10" s="192">
        <f>SUM(D10:E10)</f>
        <v>0</v>
      </c>
      <c r="G10" s="186"/>
      <c r="H10" s="186"/>
      <c r="I10" s="179"/>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B10" s="181"/>
      <c r="BC10" s="181"/>
      <c r="BD10" s="181"/>
      <c r="BE10" s="181"/>
      <c r="BF10" s="181"/>
      <c r="BG10" s="181"/>
      <c r="BH10" s="181"/>
      <c r="BI10" s="181"/>
      <c r="BJ10" s="181"/>
      <c r="BK10" s="181"/>
      <c r="BL10" s="181"/>
      <c r="BM10" s="181"/>
      <c r="BN10" s="181"/>
      <c r="BO10" s="181"/>
      <c r="BP10" s="181"/>
      <c r="BQ10" s="181"/>
      <c r="BR10" s="181"/>
      <c r="BS10" s="181"/>
      <c r="BT10" s="181"/>
      <c r="BU10" s="181"/>
      <c r="BV10" s="181"/>
      <c r="BW10" s="181"/>
      <c r="BX10" s="181"/>
      <c r="BY10" s="181"/>
      <c r="BZ10" s="181"/>
      <c r="CA10" s="181"/>
      <c r="CB10" s="181"/>
      <c r="CC10" s="181"/>
      <c r="CD10" s="181"/>
      <c r="CE10" s="181"/>
      <c r="CF10" s="181"/>
      <c r="CG10" s="181"/>
      <c r="CH10" s="181"/>
      <c r="CI10" s="181"/>
      <c r="CJ10" s="181"/>
      <c r="CK10" s="181"/>
      <c r="CL10" s="181"/>
      <c r="CM10" s="181"/>
      <c r="CN10" s="181"/>
      <c r="CO10" s="181"/>
      <c r="CP10" s="181"/>
      <c r="CQ10" s="181"/>
      <c r="CR10" s="181"/>
      <c r="CS10" s="181"/>
      <c r="CT10" s="181"/>
      <c r="CU10" s="181"/>
      <c r="CV10" s="181"/>
    </row>
    <row r="11" spans="1:101" ht="19.899999999999999" customHeight="1" x14ac:dyDescent="0.4">
      <c r="A11" s="190">
        <v>2</v>
      </c>
      <c r="B11" s="191" t="s">
        <v>175</v>
      </c>
      <c r="C11" s="193"/>
      <c r="D11" s="193">
        <f>SUMIF('5.1.1 Pricing'!$A:$A,'5.1.3 Summary'!$B11,'5.1.1 Pricing'!J:J)</f>
        <v>0</v>
      </c>
      <c r="E11" s="193">
        <f>SUMIF('5.1.1 Pricing'!$A:$A,'5.1.3 Summary'!$B11,'5.1.1 Pricing'!K:K)</f>
        <v>0</v>
      </c>
      <c r="F11" s="193">
        <f>SUM(D11:E11)</f>
        <v>0</v>
      </c>
      <c r="G11" s="186"/>
      <c r="H11" s="186"/>
      <c r="I11" s="179"/>
      <c r="J11" s="181"/>
      <c r="K11" s="181"/>
      <c r="L11" s="181"/>
      <c r="M11" s="181"/>
      <c r="N11" s="181"/>
      <c r="O11" s="181"/>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c r="BE11" s="181"/>
      <c r="BF11" s="181"/>
      <c r="BG11" s="181"/>
      <c r="BH11" s="181"/>
      <c r="BI11" s="181"/>
      <c r="BJ11" s="181"/>
      <c r="BK11" s="181"/>
      <c r="BL11" s="181"/>
      <c r="BM11" s="181"/>
      <c r="BN11" s="181"/>
      <c r="BO11" s="181"/>
      <c r="BP11" s="181"/>
      <c r="BQ11" s="181"/>
      <c r="BR11" s="181"/>
      <c r="BS11" s="181"/>
      <c r="BT11" s="181"/>
      <c r="BU11" s="181"/>
      <c r="BV11" s="181"/>
      <c r="BW11" s="181"/>
      <c r="BX11" s="181"/>
      <c r="BY11" s="181"/>
      <c r="BZ11" s="181"/>
      <c r="CA11" s="181"/>
      <c r="CB11" s="181"/>
      <c r="CC11" s="181"/>
      <c r="CD11" s="181"/>
      <c r="CE11" s="181"/>
      <c r="CF11" s="181"/>
      <c r="CG11" s="181"/>
      <c r="CH11" s="181"/>
      <c r="CI11" s="181"/>
      <c r="CJ11" s="181"/>
      <c r="CK11" s="181"/>
      <c r="CL11" s="181"/>
      <c r="CM11" s="181"/>
      <c r="CN11" s="181"/>
      <c r="CO11" s="181"/>
      <c r="CP11" s="181"/>
      <c r="CQ11" s="181"/>
      <c r="CR11" s="181"/>
      <c r="CS11" s="181"/>
      <c r="CT11" s="181"/>
      <c r="CU11" s="181"/>
      <c r="CV11" s="181"/>
    </row>
    <row r="12" spans="1:101" ht="19.899999999999999" customHeight="1" x14ac:dyDescent="0.4">
      <c r="A12" s="190">
        <v>3</v>
      </c>
      <c r="B12" s="191" t="s">
        <v>172</v>
      </c>
      <c r="C12" s="193"/>
      <c r="D12" s="193">
        <f>SUMIF('5.1.1 Pricing'!$A:$A,'5.1.3 Summary'!$B12,'5.1.1 Pricing'!J:J)</f>
        <v>0</v>
      </c>
      <c r="E12" s="193">
        <f>SUMIF('5.1.1 Pricing'!$A:$A,'5.1.3 Summary'!$B12,'5.1.1 Pricing'!K:K)</f>
        <v>0</v>
      </c>
      <c r="F12" s="193">
        <f t="shared" ref="F12:F16" si="0">SUM(D12:E12)</f>
        <v>0</v>
      </c>
      <c r="G12" s="186"/>
      <c r="H12" s="186"/>
      <c r="I12" s="179"/>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1"/>
      <c r="BG12" s="181"/>
      <c r="BH12" s="181"/>
      <c r="BI12" s="181"/>
      <c r="BJ12" s="181"/>
      <c r="BK12" s="181"/>
      <c r="BL12" s="181"/>
      <c r="BM12" s="181"/>
      <c r="BN12" s="181"/>
      <c r="BO12" s="181"/>
      <c r="BP12" s="181"/>
      <c r="BQ12" s="181"/>
      <c r="BR12" s="181"/>
      <c r="BS12" s="181"/>
      <c r="BT12" s="181"/>
      <c r="BU12" s="181"/>
      <c r="BV12" s="181"/>
      <c r="BW12" s="181"/>
      <c r="BX12" s="181"/>
      <c r="BY12" s="181"/>
      <c r="BZ12" s="181"/>
      <c r="CA12" s="181"/>
      <c r="CB12" s="181"/>
      <c r="CC12" s="181"/>
      <c r="CD12" s="181"/>
      <c r="CE12" s="181"/>
      <c r="CF12" s="181"/>
      <c r="CG12" s="181"/>
      <c r="CH12" s="181"/>
      <c r="CI12" s="181"/>
      <c r="CJ12" s="181"/>
      <c r="CK12" s="181"/>
      <c r="CL12" s="181"/>
      <c r="CM12" s="181"/>
      <c r="CN12" s="181"/>
      <c r="CO12" s="181"/>
      <c r="CP12" s="181"/>
      <c r="CQ12" s="181"/>
      <c r="CR12" s="181"/>
      <c r="CS12" s="181"/>
      <c r="CT12" s="181"/>
      <c r="CU12" s="181"/>
      <c r="CV12" s="181"/>
    </row>
    <row r="13" spans="1:101" ht="19.899999999999999" customHeight="1" x14ac:dyDescent="0.4">
      <c r="A13" s="190">
        <v>4</v>
      </c>
      <c r="B13" s="191" t="s">
        <v>176</v>
      </c>
      <c r="C13" s="193"/>
      <c r="D13" s="193">
        <f>SUMIF('5.1.1 Pricing'!$A:$A,'5.1.3 Summary'!$B13,'5.1.1 Pricing'!J:J)</f>
        <v>0</v>
      </c>
      <c r="E13" s="193">
        <f>SUMIF('5.1.1 Pricing'!$A:$A,'5.1.3 Summary'!$B13,'5.1.1 Pricing'!K:K)</f>
        <v>0</v>
      </c>
      <c r="F13" s="193">
        <f t="shared" si="0"/>
        <v>0</v>
      </c>
      <c r="G13" s="186"/>
      <c r="H13" s="186"/>
      <c r="I13" s="179"/>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c r="BF13" s="181"/>
      <c r="BG13" s="181"/>
      <c r="BH13" s="181"/>
      <c r="BI13" s="181"/>
      <c r="BJ13" s="181"/>
      <c r="BK13" s="181"/>
      <c r="BL13" s="181"/>
      <c r="BM13" s="181"/>
      <c r="BN13" s="181"/>
      <c r="BO13" s="181"/>
      <c r="BP13" s="181"/>
      <c r="BQ13" s="181"/>
      <c r="BR13" s="181"/>
      <c r="BS13" s="181"/>
      <c r="BT13" s="181"/>
      <c r="BU13" s="181"/>
      <c r="BV13" s="181"/>
      <c r="BW13" s="181"/>
      <c r="BX13" s="181"/>
      <c r="BY13" s="181"/>
      <c r="BZ13" s="181"/>
      <c r="CA13" s="181"/>
      <c r="CB13" s="181"/>
      <c r="CC13" s="181"/>
      <c r="CD13" s="181"/>
      <c r="CE13" s="181"/>
      <c r="CF13" s="181"/>
      <c r="CG13" s="181"/>
      <c r="CH13" s="181"/>
      <c r="CI13" s="181"/>
      <c r="CJ13" s="181"/>
      <c r="CK13" s="181"/>
      <c r="CL13" s="181"/>
      <c r="CM13" s="181"/>
      <c r="CN13" s="181"/>
      <c r="CO13" s="181"/>
      <c r="CP13" s="181"/>
      <c r="CQ13" s="181"/>
      <c r="CR13" s="181"/>
      <c r="CS13" s="181"/>
      <c r="CT13" s="181"/>
      <c r="CU13" s="181"/>
      <c r="CV13" s="181"/>
    </row>
    <row r="14" spans="1:101" ht="19.899999999999999" customHeight="1" x14ac:dyDescent="0.4">
      <c r="A14" s="190">
        <v>5</v>
      </c>
      <c r="B14" s="191" t="s">
        <v>173</v>
      </c>
      <c r="C14" s="193"/>
      <c r="D14" s="193">
        <f>SUMIF('5.1.1 Pricing'!$A:$A,'5.1.3 Summary'!$B14,'5.1.1 Pricing'!J:J)</f>
        <v>0</v>
      </c>
      <c r="E14" s="193">
        <f>SUMIF('5.1.1 Pricing'!$A:$A,'5.1.3 Summary'!$B14,'5.1.1 Pricing'!K:K)</f>
        <v>0</v>
      </c>
      <c r="F14" s="193">
        <f t="shared" si="0"/>
        <v>0</v>
      </c>
      <c r="G14" s="186"/>
      <c r="H14" s="186"/>
      <c r="I14" s="179"/>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c r="BF14" s="181"/>
      <c r="BG14" s="181"/>
      <c r="BH14" s="181"/>
      <c r="BI14" s="181"/>
      <c r="BJ14" s="181"/>
      <c r="BK14" s="181"/>
      <c r="BL14" s="181"/>
      <c r="BM14" s="181"/>
      <c r="BN14" s="181"/>
      <c r="BO14" s="181"/>
      <c r="BP14" s="181"/>
      <c r="BQ14" s="181"/>
      <c r="BR14" s="181"/>
      <c r="BS14" s="181"/>
      <c r="BT14" s="181"/>
      <c r="BU14" s="181"/>
      <c r="BV14" s="181"/>
      <c r="BW14" s="181"/>
      <c r="BX14" s="181"/>
      <c r="BY14" s="181"/>
      <c r="BZ14" s="181"/>
      <c r="CA14" s="181"/>
      <c r="CB14" s="181"/>
      <c r="CC14" s="181"/>
      <c r="CD14" s="181"/>
      <c r="CE14" s="181"/>
      <c r="CF14" s="181"/>
      <c r="CG14" s="181"/>
      <c r="CH14" s="181"/>
      <c r="CI14" s="181"/>
      <c r="CJ14" s="181"/>
      <c r="CK14" s="181"/>
      <c r="CL14" s="181"/>
      <c r="CM14" s="181"/>
      <c r="CN14" s="181"/>
      <c r="CO14" s="181"/>
      <c r="CP14" s="181"/>
      <c r="CQ14" s="181"/>
      <c r="CR14" s="181"/>
      <c r="CS14" s="181"/>
      <c r="CT14" s="181"/>
      <c r="CU14" s="181"/>
      <c r="CV14" s="181"/>
    </row>
    <row r="15" spans="1:101" ht="19.899999999999999" customHeight="1" x14ac:dyDescent="0.4">
      <c r="A15" s="190">
        <v>6</v>
      </c>
      <c r="B15" s="191" t="s">
        <v>177</v>
      </c>
      <c r="C15" s="193"/>
      <c r="D15" s="193">
        <f>SUMIF('5.1.1 Pricing'!$A:$A,'5.1.3 Summary'!$B15,'5.1.1 Pricing'!J:J)</f>
        <v>0</v>
      </c>
      <c r="E15" s="193">
        <f>SUMIF('5.1.1 Pricing'!$A:$A,'5.1.3 Summary'!$B15,'5.1.1 Pricing'!K:K)</f>
        <v>0</v>
      </c>
      <c r="F15" s="193">
        <f t="shared" si="0"/>
        <v>0</v>
      </c>
      <c r="G15" s="186"/>
      <c r="H15" s="186"/>
      <c r="I15" s="179"/>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c r="BF15" s="181"/>
      <c r="BG15" s="181"/>
      <c r="BH15" s="181"/>
      <c r="BI15" s="181"/>
      <c r="BJ15" s="181"/>
      <c r="BK15" s="181"/>
      <c r="BL15" s="181"/>
      <c r="BM15" s="181"/>
      <c r="BN15" s="181"/>
      <c r="BO15" s="181"/>
      <c r="BP15" s="181"/>
      <c r="BQ15" s="181"/>
      <c r="BR15" s="181"/>
      <c r="BS15" s="181"/>
      <c r="BT15" s="181"/>
      <c r="BU15" s="181"/>
      <c r="BV15" s="181"/>
      <c r="BW15" s="181"/>
      <c r="BX15" s="181"/>
      <c r="BY15" s="181"/>
      <c r="BZ15" s="181"/>
      <c r="CA15" s="181"/>
      <c r="CB15" s="181"/>
      <c r="CC15" s="181"/>
      <c r="CD15" s="181"/>
      <c r="CE15" s="181"/>
      <c r="CF15" s="181"/>
      <c r="CG15" s="181"/>
      <c r="CH15" s="181"/>
      <c r="CI15" s="181"/>
      <c r="CJ15" s="181"/>
      <c r="CK15" s="181"/>
      <c r="CL15" s="181"/>
      <c r="CM15" s="181"/>
      <c r="CN15" s="181"/>
      <c r="CO15" s="181"/>
      <c r="CP15" s="181"/>
      <c r="CQ15" s="181"/>
      <c r="CR15" s="181"/>
      <c r="CS15" s="181"/>
      <c r="CT15" s="181"/>
      <c r="CU15" s="181"/>
      <c r="CV15" s="181"/>
    </row>
    <row r="16" spans="1:101" ht="20" x14ac:dyDescent="0.4">
      <c r="A16" s="190">
        <v>7</v>
      </c>
      <c r="B16" s="191" t="s">
        <v>174</v>
      </c>
      <c r="C16" s="210"/>
      <c r="D16" s="193">
        <f>SUMIF('5.1.1 Pricing'!$A:$A,'5.1.3 Summary'!$B16,'5.1.1 Pricing'!J:J)</f>
        <v>0</v>
      </c>
      <c r="E16" s="193">
        <f>SUMIF('5.1.1 Pricing'!$A:$A,'5.1.3 Summary'!$B16,'5.1.1 Pricing'!K:K)</f>
        <v>0</v>
      </c>
      <c r="F16" s="193">
        <f t="shared" si="0"/>
        <v>0</v>
      </c>
      <c r="G16" s="186"/>
      <c r="H16" s="186"/>
      <c r="I16" s="179"/>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c r="BE16" s="181"/>
      <c r="BF16" s="181"/>
      <c r="BG16" s="181"/>
      <c r="BH16" s="181"/>
      <c r="BI16" s="181"/>
      <c r="BJ16" s="181"/>
      <c r="BK16" s="181"/>
      <c r="BL16" s="181"/>
      <c r="BM16" s="181"/>
      <c r="BN16" s="181"/>
      <c r="BO16" s="181"/>
      <c r="BP16" s="181"/>
      <c r="BQ16" s="181"/>
      <c r="BR16" s="181"/>
      <c r="BS16" s="181"/>
      <c r="BT16" s="181"/>
      <c r="BU16" s="181"/>
      <c r="BV16" s="181"/>
      <c r="BW16" s="181"/>
      <c r="BX16" s="181"/>
      <c r="BY16" s="181"/>
      <c r="BZ16" s="181"/>
      <c r="CA16" s="181"/>
      <c r="CB16" s="181"/>
      <c r="CC16" s="181"/>
      <c r="CD16" s="181"/>
      <c r="CE16" s="181"/>
      <c r="CF16" s="181"/>
      <c r="CG16" s="181"/>
      <c r="CH16" s="181"/>
      <c r="CI16" s="181"/>
      <c r="CJ16" s="181"/>
      <c r="CK16" s="181"/>
      <c r="CL16" s="181"/>
      <c r="CM16" s="181"/>
      <c r="CN16" s="181"/>
      <c r="CO16" s="181"/>
      <c r="CP16" s="181"/>
      <c r="CQ16" s="181"/>
      <c r="CR16" s="181"/>
      <c r="CS16" s="181"/>
      <c r="CT16" s="181"/>
      <c r="CU16" s="181"/>
      <c r="CV16" s="181"/>
    </row>
    <row r="17" spans="1:100" ht="19.899999999999999" customHeight="1" x14ac:dyDescent="0.4">
      <c r="A17" s="190">
        <v>8</v>
      </c>
      <c r="B17" s="191"/>
      <c r="C17" s="210"/>
      <c r="D17" s="210"/>
      <c r="E17" s="210"/>
      <c r="F17" s="193"/>
      <c r="G17" s="186"/>
      <c r="H17" s="186"/>
      <c r="I17" s="179"/>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1"/>
      <c r="CU17" s="181"/>
      <c r="CV17" s="181"/>
    </row>
    <row r="18" spans="1:100" ht="27.65" customHeight="1" x14ac:dyDescent="0.4">
      <c r="A18" s="190">
        <v>9</v>
      </c>
      <c r="B18" s="191"/>
      <c r="C18" s="210"/>
      <c r="D18" s="210"/>
      <c r="E18" s="210"/>
      <c r="F18" s="193"/>
      <c r="G18" s="186"/>
      <c r="H18" s="186"/>
      <c r="I18" s="179"/>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row>
    <row r="19" spans="1:100" ht="19.899999999999999" customHeight="1" x14ac:dyDescent="0.4">
      <c r="A19" s="190">
        <v>10</v>
      </c>
      <c r="B19" s="191"/>
      <c r="C19" s="210"/>
      <c r="D19" s="210"/>
      <c r="E19" s="210"/>
      <c r="F19" s="193"/>
      <c r="G19" s="186"/>
      <c r="H19" s="186"/>
      <c r="I19" s="179"/>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c r="BN19" s="181"/>
      <c r="BO19" s="181"/>
      <c r="BP19" s="181"/>
      <c r="BQ19" s="181"/>
      <c r="BR19" s="181"/>
      <c r="BS19" s="181"/>
      <c r="BT19" s="181"/>
      <c r="BU19" s="181"/>
      <c r="BV19" s="181"/>
      <c r="BW19" s="181"/>
      <c r="BX19" s="181"/>
      <c r="BY19" s="181"/>
      <c r="BZ19" s="181"/>
      <c r="CA19" s="181"/>
      <c r="CB19" s="181"/>
      <c r="CC19" s="181"/>
      <c r="CD19" s="181"/>
      <c r="CE19" s="181"/>
      <c r="CF19" s="181"/>
      <c r="CG19" s="181"/>
      <c r="CH19" s="181"/>
      <c r="CI19" s="181"/>
      <c r="CJ19" s="181"/>
      <c r="CK19" s="181"/>
      <c r="CL19" s="181"/>
      <c r="CM19" s="181"/>
      <c r="CN19" s="181"/>
      <c r="CO19" s="181"/>
      <c r="CP19" s="181"/>
      <c r="CQ19" s="181"/>
      <c r="CR19" s="181"/>
      <c r="CS19" s="181"/>
      <c r="CT19" s="181"/>
      <c r="CU19" s="181"/>
      <c r="CV19" s="181"/>
    </row>
    <row r="20" spans="1:100" ht="19.899999999999999" customHeight="1" x14ac:dyDescent="0.4">
      <c r="A20" s="190">
        <v>11</v>
      </c>
      <c r="B20" s="191"/>
      <c r="C20" s="210"/>
      <c r="D20" s="210"/>
      <c r="E20" s="210"/>
      <c r="F20" s="193"/>
      <c r="G20" s="186"/>
      <c r="H20" s="186"/>
      <c r="I20" s="179"/>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c r="AW20" s="181"/>
      <c r="AX20" s="181"/>
      <c r="AY20" s="181"/>
      <c r="AZ20" s="181"/>
      <c r="BA20" s="181"/>
      <c r="BB20" s="181"/>
      <c r="BC20" s="181"/>
      <c r="BD20" s="181"/>
      <c r="BE20" s="181"/>
      <c r="BF20" s="181"/>
      <c r="BG20" s="181"/>
      <c r="BH20" s="181"/>
      <c r="BI20" s="181"/>
      <c r="BJ20" s="181"/>
      <c r="BK20" s="181"/>
      <c r="BL20" s="181"/>
      <c r="BM20" s="181"/>
      <c r="BN20" s="181"/>
      <c r="BO20" s="181"/>
      <c r="BP20" s="181"/>
      <c r="BQ20" s="181"/>
      <c r="BR20" s="181"/>
      <c r="BS20" s="181"/>
      <c r="BT20" s="181"/>
      <c r="BU20" s="181"/>
      <c r="BV20" s="181"/>
      <c r="BW20" s="181"/>
      <c r="BX20" s="181"/>
      <c r="BY20" s="181"/>
      <c r="BZ20" s="181"/>
      <c r="CA20" s="181"/>
      <c r="CB20" s="181"/>
      <c r="CC20" s="181"/>
      <c r="CD20" s="181"/>
      <c r="CE20" s="181"/>
      <c r="CF20" s="181"/>
      <c r="CG20" s="181"/>
      <c r="CH20" s="181"/>
      <c r="CI20" s="181"/>
      <c r="CJ20" s="181"/>
      <c r="CK20" s="181"/>
      <c r="CL20" s="181"/>
      <c r="CM20" s="181"/>
      <c r="CN20" s="181"/>
      <c r="CO20" s="181"/>
      <c r="CP20" s="181"/>
      <c r="CQ20" s="181"/>
      <c r="CR20" s="181"/>
      <c r="CS20" s="181"/>
      <c r="CT20" s="181"/>
      <c r="CU20" s="181"/>
      <c r="CV20" s="181"/>
    </row>
    <row r="21" spans="1:100" ht="19.899999999999999" customHeight="1" x14ac:dyDescent="0.4">
      <c r="A21" s="190">
        <v>12</v>
      </c>
      <c r="B21" s="191"/>
      <c r="C21" s="210"/>
      <c r="D21" s="210"/>
      <c r="E21" s="210"/>
      <c r="F21" s="193"/>
      <c r="G21" s="186"/>
      <c r="H21" s="186"/>
      <c r="I21" s="179"/>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c r="AW21" s="181"/>
      <c r="AX21" s="181"/>
      <c r="AY21" s="181"/>
      <c r="AZ21" s="181"/>
      <c r="BA21" s="181"/>
      <c r="BB21" s="181"/>
      <c r="BC21" s="181"/>
      <c r="BD21" s="181"/>
      <c r="BE21" s="181"/>
      <c r="BF21" s="181"/>
      <c r="BG21" s="181"/>
      <c r="BH21" s="181"/>
      <c r="BI21" s="181"/>
      <c r="BJ21" s="181"/>
      <c r="BK21" s="181"/>
      <c r="BL21" s="181"/>
      <c r="BM21" s="181"/>
      <c r="BN21" s="181"/>
      <c r="BO21" s="181"/>
      <c r="BP21" s="181"/>
      <c r="BQ21" s="181"/>
      <c r="BR21" s="181"/>
      <c r="BS21" s="181"/>
      <c r="BT21" s="181"/>
      <c r="BU21" s="181"/>
      <c r="BV21" s="181"/>
      <c r="BW21" s="181"/>
      <c r="BX21" s="181"/>
      <c r="BY21" s="181"/>
      <c r="BZ21" s="181"/>
      <c r="CA21" s="181"/>
      <c r="CB21" s="181"/>
      <c r="CC21" s="181"/>
      <c r="CD21" s="181"/>
      <c r="CE21" s="181"/>
      <c r="CF21" s="181"/>
      <c r="CG21" s="181"/>
      <c r="CH21" s="181"/>
      <c r="CI21" s="181"/>
      <c r="CJ21" s="181"/>
      <c r="CK21" s="181"/>
      <c r="CL21" s="181"/>
      <c r="CM21" s="181"/>
      <c r="CN21" s="181"/>
      <c r="CO21" s="181"/>
      <c r="CP21" s="181"/>
      <c r="CQ21" s="181"/>
      <c r="CR21" s="181"/>
      <c r="CS21" s="181"/>
      <c r="CT21" s="181"/>
      <c r="CU21" s="181"/>
      <c r="CV21" s="181"/>
    </row>
    <row r="22" spans="1:100" ht="19.899999999999999" customHeight="1" x14ac:dyDescent="0.4">
      <c r="A22" s="190">
        <v>13</v>
      </c>
      <c r="B22" s="191"/>
      <c r="C22" s="210"/>
      <c r="D22" s="210"/>
      <c r="E22" s="210"/>
      <c r="F22" s="193"/>
      <c r="G22" s="186"/>
      <c r="H22" s="186"/>
      <c r="I22" s="179"/>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c r="AG22" s="181"/>
      <c r="AH22" s="181"/>
      <c r="AI22" s="181"/>
      <c r="AJ22" s="181"/>
      <c r="AK22" s="181"/>
      <c r="AL22" s="181"/>
      <c r="AM22" s="181"/>
      <c r="AN22" s="181"/>
      <c r="AO22" s="181"/>
      <c r="AP22" s="181"/>
      <c r="AQ22" s="181"/>
      <c r="AR22" s="181"/>
      <c r="AS22" s="181"/>
      <c r="AT22" s="181"/>
      <c r="AU22" s="181"/>
      <c r="AV22" s="181"/>
      <c r="AW22" s="181"/>
      <c r="AX22" s="181"/>
      <c r="AY22" s="181"/>
      <c r="AZ22" s="181"/>
      <c r="BA22" s="181"/>
      <c r="BB22" s="181"/>
      <c r="BC22" s="181"/>
      <c r="BD22" s="181"/>
      <c r="BE22" s="181"/>
      <c r="BF22" s="181"/>
      <c r="BG22" s="181"/>
      <c r="BH22" s="181"/>
      <c r="BI22" s="181"/>
      <c r="BJ22" s="181"/>
      <c r="BK22" s="181"/>
      <c r="BL22" s="181"/>
      <c r="BM22" s="181"/>
      <c r="BN22" s="181"/>
      <c r="BO22" s="181"/>
      <c r="BP22" s="181"/>
      <c r="BQ22" s="181"/>
      <c r="BR22" s="181"/>
      <c r="BS22" s="181"/>
      <c r="BT22" s="181"/>
      <c r="BU22" s="181"/>
      <c r="BV22" s="181"/>
      <c r="BW22" s="181"/>
      <c r="BX22" s="181"/>
      <c r="BY22" s="181"/>
      <c r="BZ22" s="181"/>
      <c r="CA22" s="181"/>
      <c r="CB22" s="181"/>
      <c r="CC22" s="181"/>
      <c r="CD22" s="181"/>
      <c r="CE22" s="181"/>
      <c r="CF22" s="181"/>
      <c r="CG22" s="181"/>
      <c r="CH22" s="181"/>
      <c r="CI22" s="181"/>
      <c r="CJ22" s="181"/>
      <c r="CK22" s="181"/>
      <c r="CL22" s="181"/>
      <c r="CM22" s="181"/>
      <c r="CN22" s="181"/>
      <c r="CO22" s="181"/>
      <c r="CP22" s="181"/>
      <c r="CQ22" s="181"/>
      <c r="CR22" s="181"/>
      <c r="CS22" s="181"/>
      <c r="CT22" s="181"/>
      <c r="CU22" s="181"/>
      <c r="CV22" s="181"/>
    </row>
    <row r="23" spans="1:100" ht="19.899999999999999" customHeight="1" x14ac:dyDescent="0.4">
      <c r="A23" s="190">
        <v>14</v>
      </c>
      <c r="B23" s="191"/>
      <c r="C23" s="210"/>
      <c r="D23" s="210"/>
      <c r="E23" s="210"/>
      <c r="F23" s="193"/>
      <c r="G23" s="186"/>
      <c r="H23" s="186"/>
      <c r="I23" s="179"/>
      <c r="J23" s="181"/>
      <c r="K23" s="181"/>
      <c r="L23" s="181"/>
      <c r="M23" s="181"/>
      <c r="N23" s="181"/>
      <c r="O23" s="181"/>
      <c r="P23" s="181"/>
      <c r="Q23" s="181"/>
      <c r="R23" s="181"/>
      <c r="S23" s="181"/>
      <c r="T23" s="181"/>
      <c r="U23" s="181"/>
      <c r="V23" s="181"/>
      <c r="W23" s="181"/>
      <c r="X23" s="181"/>
      <c r="Y23" s="181"/>
      <c r="Z23" s="181"/>
      <c r="AA23" s="181"/>
      <c r="AB23" s="181"/>
      <c r="AC23" s="181"/>
      <c r="AD23" s="181"/>
      <c r="AE23" s="181"/>
      <c r="AF23" s="181"/>
      <c r="AG23" s="181"/>
      <c r="AH23" s="181"/>
      <c r="AI23" s="181"/>
      <c r="AJ23" s="181"/>
      <c r="AK23" s="181"/>
      <c r="AL23" s="181"/>
      <c r="AM23" s="181"/>
      <c r="AN23" s="181"/>
      <c r="AO23" s="181"/>
      <c r="AP23" s="181"/>
      <c r="AQ23" s="181"/>
      <c r="AR23" s="181"/>
      <c r="AS23" s="181"/>
      <c r="AT23" s="181"/>
      <c r="AU23" s="181"/>
      <c r="AV23" s="181"/>
      <c r="AW23" s="181"/>
      <c r="AX23" s="181"/>
      <c r="AY23" s="181"/>
      <c r="AZ23" s="181"/>
      <c r="BA23" s="181"/>
      <c r="BB23" s="181"/>
      <c r="BC23" s="181"/>
      <c r="BD23" s="181"/>
      <c r="BE23" s="181"/>
      <c r="BF23" s="181"/>
      <c r="BG23" s="181"/>
      <c r="BH23" s="181"/>
      <c r="BI23" s="181"/>
      <c r="BJ23" s="181"/>
      <c r="BK23" s="181"/>
      <c r="BL23" s="181"/>
      <c r="BM23" s="181"/>
      <c r="BN23" s="181"/>
      <c r="BO23" s="181"/>
      <c r="BP23" s="181"/>
      <c r="BQ23" s="181"/>
      <c r="BR23" s="181"/>
      <c r="BS23" s="181"/>
      <c r="BT23" s="181"/>
      <c r="BU23" s="181"/>
      <c r="BV23" s="181"/>
      <c r="BW23" s="181"/>
      <c r="BX23" s="181"/>
      <c r="BY23" s="181"/>
      <c r="BZ23" s="181"/>
      <c r="CA23" s="181"/>
      <c r="CB23" s="181"/>
      <c r="CC23" s="181"/>
      <c r="CD23" s="181"/>
      <c r="CE23" s="181"/>
      <c r="CF23" s="181"/>
      <c r="CG23" s="181"/>
      <c r="CH23" s="181"/>
      <c r="CI23" s="181"/>
      <c r="CJ23" s="181"/>
      <c r="CK23" s="181"/>
      <c r="CL23" s="181"/>
      <c r="CM23" s="181"/>
      <c r="CN23" s="181"/>
      <c r="CO23" s="181"/>
      <c r="CP23" s="181"/>
      <c r="CQ23" s="181"/>
      <c r="CR23" s="181"/>
      <c r="CS23" s="181"/>
      <c r="CT23" s="181"/>
      <c r="CU23" s="181"/>
      <c r="CV23" s="181"/>
    </row>
    <row r="24" spans="1:100" ht="19.899999999999999" customHeight="1" x14ac:dyDescent="0.4">
      <c r="A24" s="190">
        <v>15</v>
      </c>
      <c r="B24" s="191"/>
      <c r="C24" s="210"/>
      <c r="D24" s="210"/>
      <c r="E24" s="210"/>
      <c r="F24" s="193"/>
      <c r="G24" s="186"/>
      <c r="H24" s="186"/>
      <c r="I24" s="179"/>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c r="AL24" s="181"/>
      <c r="AM24" s="181"/>
      <c r="AN24" s="181"/>
      <c r="AO24" s="181"/>
      <c r="AP24" s="181"/>
      <c r="AQ24" s="181"/>
      <c r="AR24" s="181"/>
      <c r="AS24" s="181"/>
      <c r="AT24" s="181"/>
      <c r="AU24" s="181"/>
      <c r="AV24" s="181"/>
      <c r="AW24" s="181"/>
      <c r="AX24" s="181"/>
      <c r="AY24" s="181"/>
      <c r="AZ24" s="181"/>
      <c r="BA24" s="181"/>
      <c r="BB24" s="181"/>
      <c r="BC24" s="181"/>
      <c r="BD24" s="181"/>
      <c r="BE24" s="181"/>
      <c r="BF24" s="181"/>
      <c r="BG24" s="181"/>
      <c r="BH24" s="181"/>
      <c r="BI24" s="181"/>
      <c r="BJ24" s="181"/>
      <c r="BK24" s="181"/>
      <c r="BL24" s="181"/>
      <c r="BM24" s="181"/>
      <c r="BN24" s="181"/>
      <c r="BO24" s="181"/>
      <c r="BP24" s="181"/>
      <c r="BQ24" s="181"/>
      <c r="BR24" s="181"/>
      <c r="BS24" s="181"/>
      <c r="BT24" s="181"/>
      <c r="BU24" s="181"/>
      <c r="BV24" s="181"/>
      <c r="BW24" s="181"/>
      <c r="BX24" s="181"/>
      <c r="BY24" s="181"/>
      <c r="BZ24" s="181"/>
      <c r="CA24" s="181"/>
      <c r="CB24" s="181"/>
      <c r="CC24" s="181"/>
      <c r="CD24" s="181"/>
      <c r="CE24" s="181"/>
      <c r="CF24" s="181"/>
      <c r="CG24" s="181"/>
      <c r="CH24" s="181"/>
      <c r="CI24" s="181"/>
      <c r="CJ24" s="181"/>
      <c r="CK24" s="181"/>
      <c r="CL24" s="181"/>
      <c r="CM24" s="181"/>
      <c r="CN24" s="181"/>
      <c r="CO24" s="181"/>
      <c r="CP24" s="181"/>
      <c r="CQ24" s="181"/>
      <c r="CR24" s="181"/>
      <c r="CS24" s="181"/>
      <c r="CT24" s="181"/>
      <c r="CU24" s="181"/>
      <c r="CV24" s="181"/>
    </row>
    <row r="25" spans="1:100" ht="19.899999999999999" customHeight="1" x14ac:dyDescent="0.4">
      <c r="A25" s="190">
        <v>16</v>
      </c>
      <c r="B25" s="191"/>
      <c r="C25" s="210"/>
      <c r="D25" s="210"/>
      <c r="E25" s="210"/>
      <c r="F25" s="193"/>
      <c r="G25" s="186"/>
      <c r="H25" s="186"/>
      <c r="I25" s="179"/>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1"/>
      <c r="AL25" s="181"/>
      <c r="AM25" s="181"/>
      <c r="AN25" s="181"/>
      <c r="AO25" s="181"/>
      <c r="AP25" s="181"/>
      <c r="AQ25" s="181"/>
      <c r="AR25" s="181"/>
      <c r="AS25" s="181"/>
      <c r="AT25" s="181"/>
      <c r="AU25" s="181"/>
      <c r="AV25" s="181"/>
      <c r="AW25" s="181"/>
      <c r="AX25" s="181"/>
      <c r="AY25" s="181"/>
      <c r="AZ25" s="181"/>
      <c r="BA25" s="181"/>
      <c r="BB25" s="181"/>
      <c r="BC25" s="181"/>
      <c r="BD25" s="181"/>
      <c r="BE25" s="181"/>
      <c r="BF25" s="181"/>
      <c r="BG25" s="181"/>
      <c r="BH25" s="181"/>
      <c r="BI25" s="181"/>
      <c r="BJ25" s="181"/>
      <c r="BK25" s="181"/>
      <c r="BL25" s="181"/>
      <c r="BM25" s="181"/>
      <c r="BN25" s="181"/>
      <c r="BO25" s="181"/>
      <c r="BP25" s="181"/>
      <c r="BQ25" s="181"/>
      <c r="BR25" s="181"/>
      <c r="BS25" s="181"/>
      <c r="BT25" s="181"/>
      <c r="BU25" s="181"/>
      <c r="BV25" s="181"/>
      <c r="BW25" s="181"/>
      <c r="BX25" s="181"/>
      <c r="BY25" s="181"/>
      <c r="BZ25" s="181"/>
      <c r="CA25" s="181"/>
      <c r="CB25" s="181"/>
      <c r="CC25" s="181"/>
      <c r="CD25" s="181"/>
      <c r="CE25" s="181"/>
      <c r="CF25" s="181"/>
      <c r="CG25" s="181"/>
      <c r="CH25" s="181"/>
      <c r="CI25" s="181"/>
      <c r="CJ25" s="181"/>
      <c r="CK25" s="181"/>
      <c r="CL25" s="181"/>
      <c r="CM25" s="181"/>
      <c r="CN25" s="181"/>
      <c r="CO25" s="181"/>
      <c r="CP25" s="181"/>
      <c r="CQ25" s="181"/>
      <c r="CR25" s="181"/>
      <c r="CS25" s="181"/>
      <c r="CT25" s="181"/>
      <c r="CU25" s="181"/>
      <c r="CV25" s="181"/>
    </row>
    <row r="26" spans="1:100" ht="19.899999999999999" customHeight="1" x14ac:dyDescent="0.4">
      <c r="A26" s="190">
        <v>17</v>
      </c>
      <c r="B26" s="191"/>
      <c r="C26" s="210"/>
      <c r="D26" s="210"/>
      <c r="E26" s="210"/>
      <c r="F26" s="193"/>
      <c r="G26" s="186"/>
      <c r="H26" s="186"/>
      <c r="I26" s="179"/>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81"/>
      <c r="AL26" s="181"/>
      <c r="AM26" s="181"/>
      <c r="AN26" s="181"/>
      <c r="AO26" s="181"/>
      <c r="AP26" s="181"/>
      <c r="AQ26" s="181"/>
      <c r="AR26" s="181"/>
      <c r="AS26" s="181"/>
      <c r="AT26" s="181"/>
      <c r="AU26" s="181"/>
      <c r="AV26" s="181"/>
      <c r="AW26" s="181"/>
      <c r="AX26" s="181"/>
      <c r="AY26" s="181"/>
      <c r="AZ26" s="181"/>
      <c r="BA26" s="181"/>
      <c r="BB26" s="181"/>
      <c r="BC26" s="181"/>
      <c r="BD26" s="181"/>
      <c r="BE26" s="181"/>
      <c r="BF26" s="181"/>
      <c r="BG26" s="181"/>
      <c r="BH26" s="181"/>
      <c r="BI26" s="181"/>
      <c r="BJ26" s="181"/>
      <c r="BK26" s="181"/>
      <c r="BL26" s="181"/>
      <c r="BM26" s="181"/>
      <c r="BN26" s="181"/>
      <c r="BO26" s="181"/>
      <c r="BP26" s="181"/>
      <c r="BQ26" s="181"/>
      <c r="BR26" s="181"/>
      <c r="BS26" s="181"/>
      <c r="BT26" s="181"/>
      <c r="BU26" s="181"/>
      <c r="BV26" s="181"/>
      <c r="BW26" s="181"/>
      <c r="BX26" s="181"/>
      <c r="BY26" s="181"/>
      <c r="BZ26" s="181"/>
      <c r="CA26" s="181"/>
      <c r="CB26" s="181"/>
      <c r="CC26" s="181"/>
      <c r="CD26" s="181"/>
      <c r="CE26" s="181"/>
      <c r="CF26" s="181"/>
      <c r="CG26" s="181"/>
      <c r="CH26" s="181"/>
      <c r="CI26" s="181"/>
      <c r="CJ26" s="181"/>
      <c r="CK26" s="181"/>
      <c r="CL26" s="181"/>
      <c r="CM26" s="181"/>
      <c r="CN26" s="181"/>
      <c r="CO26" s="181"/>
      <c r="CP26" s="181"/>
      <c r="CQ26" s="181"/>
      <c r="CR26" s="181"/>
      <c r="CS26" s="181"/>
      <c r="CT26" s="181"/>
      <c r="CU26" s="181"/>
      <c r="CV26" s="181"/>
    </row>
    <row r="27" spans="1:100" ht="19.899999999999999" customHeight="1" x14ac:dyDescent="0.4">
      <c r="A27" s="190">
        <v>18</v>
      </c>
      <c r="B27" s="191"/>
      <c r="C27" s="210"/>
      <c r="D27" s="210"/>
      <c r="E27" s="210"/>
      <c r="F27" s="193"/>
      <c r="G27" s="186"/>
      <c r="H27" s="186"/>
      <c r="I27" s="179"/>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c r="AU27" s="181"/>
      <c r="AV27" s="181"/>
      <c r="AW27" s="181"/>
      <c r="AX27" s="181"/>
      <c r="AY27" s="181"/>
      <c r="AZ27" s="181"/>
      <c r="BA27" s="181"/>
      <c r="BB27" s="181"/>
      <c r="BC27" s="181"/>
      <c r="BD27" s="181"/>
      <c r="BE27" s="181"/>
      <c r="BF27" s="181"/>
      <c r="BG27" s="181"/>
      <c r="BH27" s="181"/>
      <c r="BI27" s="181"/>
      <c r="BJ27" s="181"/>
      <c r="BK27" s="181"/>
      <c r="BL27" s="181"/>
      <c r="BM27" s="181"/>
      <c r="BN27" s="181"/>
      <c r="BO27" s="181"/>
      <c r="BP27" s="181"/>
      <c r="BQ27" s="181"/>
      <c r="BR27" s="181"/>
      <c r="BS27" s="181"/>
      <c r="BT27" s="181"/>
      <c r="BU27" s="181"/>
      <c r="BV27" s="181"/>
      <c r="BW27" s="181"/>
      <c r="BX27" s="181"/>
      <c r="BY27" s="181"/>
      <c r="BZ27" s="181"/>
      <c r="CA27" s="181"/>
      <c r="CB27" s="181"/>
      <c r="CC27" s="181"/>
      <c r="CD27" s="181"/>
      <c r="CE27" s="181"/>
      <c r="CF27" s="181"/>
      <c r="CG27" s="181"/>
      <c r="CH27" s="181"/>
      <c r="CI27" s="181"/>
      <c r="CJ27" s="181"/>
      <c r="CK27" s="181"/>
      <c r="CL27" s="181"/>
      <c r="CM27" s="181"/>
      <c r="CN27" s="181"/>
      <c r="CO27" s="181"/>
      <c r="CP27" s="181"/>
      <c r="CQ27" s="181"/>
      <c r="CR27" s="181"/>
      <c r="CS27" s="181"/>
      <c r="CT27" s="181"/>
      <c r="CU27" s="181"/>
      <c r="CV27" s="181"/>
    </row>
    <row r="28" spans="1:100" ht="19.899999999999999" customHeight="1" x14ac:dyDescent="0.4">
      <c r="A28" s="190">
        <v>19</v>
      </c>
      <c r="B28" s="191"/>
      <c r="C28" s="210"/>
      <c r="D28" s="210"/>
      <c r="E28" s="210"/>
      <c r="F28" s="193"/>
      <c r="G28" s="186"/>
      <c r="H28" s="186"/>
      <c r="I28" s="179"/>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1"/>
      <c r="AK28" s="181"/>
      <c r="AL28" s="181"/>
      <c r="AM28" s="181"/>
      <c r="AN28" s="181"/>
      <c r="AO28" s="181"/>
      <c r="AP28" s="181"/>
      <c r="AQ28" s="181"/>
      <c r="AR28" s="181"/>
      <c r="AS28" s="181"/>
      <c r="AT28" s="181"/>
      <c r="AU28" s="181"/>
      <c r="AV28" s="181"/>
      <c r="AW28" s="181"/>
      <c r="AX28" s="181"/>
      <c r="AY28" s="181"/>
      <c r="AZ28" s="181"/>
      <c r="BA28" s="181"/>
      <c r="BB28" s="181"/>
      <c r="BC28" s="181"/>
      <c r="BD28" s="181"/>
      <c r="BE28" s="181"/>
      <c r="BF28" s="181"/>
      <c r="BG28" s="181"/>
      <c r="BH28" s="181"/>
      <c r="BI28" s="181"/>
      <c r="BJ28" s="181"/>
      <c r="BK28" s="181"/>
      <c r="BL28" s="181"/>
      <c r="BM28" s="181"/>
      <c r="BN28" s="181"/>
      <c r="BO28" s="181"/>
      <c r="BP28" s="181"/>
      <c r="BQ28" s="181"/>
      <c r="BR28" s="181"/>
      <c r="BS28" s="181"/>
      <c r="BT28" s="181"/>
      <c r="BU28" s="181"/>
      <c r="BV28" s="181"/>
      <c r="BW28" s="181"/>
      <c r="BX28" s="181"/>
      <c r="BY28" s="181"/>
      <c r="BZ28" s="181"/>
      <c r="CA28" s="181"/>
      <c r="CB28" s="181"/>
      <c r="CC28" s="181"/>
      <c r="CD28" s="181"/>
      <c r="CE28" s="181"/>
      <c r="CF28" s="181"/>
      <c r="CG28" s="181"/>
      <c r="CH28" s="181"/>
      <c r="CI28" s="181"/>
      <c r="CJ28" s="181"/>
      <c r="CK28" s="181"/>
      <c r="CL28" s="181"/>
      <c r="CM28" s="181"/>
      <c r="CN28" s="181"/>
      <c r="CO28" s="181"/>
      <c r="CP28" s="181"/>
      <c r="CQ28" s="181"/>
      <c r="CR28" s="181"/>
      <c r="CS28" s="181"/>
      <c r="CT28" s="181"/>
      <c r="CU28" s="181"/>
      <c r="CV28" s="181"/>
    </row>
    <row r="29" spans="1:100" ht="19.899999999999999" customHeight="1" x14ac:dyDescent="0.4">
      <c r="A29" s="190">
        <v>20</v>
      </c>
      <c r="B29" s="191"/>
      <c r="C29" s="210"/>
      <c r="D29" s="210"/>
      <c r="E29" s="210"/>
      <c r="F29" s="193"/>
      <c r="G29" s="186"/>
      <c r="H29" s="186"/>
      <c r="I29" s="179"/>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1"/>
      <c r="AH29" s="181"/>
      <c r="AI29" s="181"/>
      <c r="AJ29" s="181"/>
      <c r="AK29" s="181"/>
      <c r="AL29" s="181"/>
      <c r="AM29" s="181"/>
      <c r="AN29" s="181"/>
      <c r="AO29" s="181"/>
      <c r="AP29" s="181"/>
      <c r="AQ29" s="181"/>
      <c r="AR29" s="181"/>
      <c r="AS29" s="181"/>
      <c r="AT29" s="181"/>
      <c r="AU29" s="181"/>
      <c r="AV29" s="181"/>
      <c r="AW29" s="181"/>
      <c r="AX29" s="181"/>
      <c r="AY29" s="181"/>
      <c r="AZ29" s="181"/>
      <c r="BA29" s="181"/>
      <c r="BB29" s="181"/>
      <c r="BC29" s="181"/>
      <c r="BD29" s="181"/>
      <c r="BE29" s="181"/>
      <c r="BF29" s="181"/>
      <c r="BG29" s="181"/>
      <c r="BH29" s="181"/>
      <c r="BI29" s="181"/>
      <c r="BJ29" s="181"/>
      <c r="BK29" s="181"/>
      <c r="BL29" s="181"/>
      <c r="BM29" s="181"/>
      <c r="BN29" s="181"/>
      <c r="BO29" s="181"/>
      <c r="BP29" s="181"/>
      <c r="BQ29" s="181"/>
      <c r="BR29" s="181"/>
      <c r="BS29" s="181"/>
      <c r="BT29" s="181"/>
      <c r="BU29" s="181"/>
      <c r="BV29" s="181"/>
      <c r="BW29" s="181"/>
      <c r="BX29" s="181"/>
      <c r="BY29" s="181"/>
      <c r="BZ29" s="181"/>
      <c r="CA29" s="181"/>
      <c r="CB29" s="181"/>
      <c r="CC29" s="181"/>
      <c r="CD29" s="181"/>
      <c r="CE29" s="181"/>
      <c r="CF29" s="181"/>
      <c r="CG29" s="181"/>
      <c r="CH29" s="181"/>
      <c r="CI29" s="181"/>
      <c r="CJ29" s="181"/>
      <c r="CK29" s="181"/>
      <c r="CL29" s="181"/>
      <c r="CM29" s="181"/>
      <c r="CN29" s="181"/>
      <c r="CO29" s="181"/>
      <c r="CP29" s="181"/>
      <c r="CQ29" s="181"/>
      <c r="CR29" s="181"/>
      <c r="CS29" s="181"/>
      <c r="CT29" s="181"/>
      <c r="CU29" s="181"/>
      <c r="CV29" s="181"/>
    </row>
    <row r="30" spans="1:100" ht="19.899999999999999" customHeight="1" x14ac:dyDescent="0.4">
      <c r="A30" s="190">
        <v>21</v>
      </c>
      <c r="B30" s="191"/>
      <c r="C30" s="210"/>
      <c r="D30" s="210"/>
      <c r="E30" s="210"/>
      <c r="F30" s="193"/>
      <c r="G30" s="186"/>
      <c r="H30" s="186"/>
      <c r="I30" s="179"/>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c r="AO30" s="181"/>
      <c r="AP30" s="181"/>
      <c r="AQ30" s="181"/>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181"/>
      <c r="CD30" s="181"/>
      <c r="CE30" s="181"/>
      <c r="CF30" s="181"/>
      <c r="CG30" s="181"/>
      <c r="CH30" s="181"/>
      <c r="CI30" s="181"/>
      <c r="CJ30" s="181"/>
      <c r="CK30" s="181"/>
      <c r="CL30" s="181"/>
      <c r="CM30" s="181"/>
      <c r="CN30" s="181"/>
      <c r="CO30" s="181"/>
      <c r="CP30" s="181"/>
      <c r="CQ30" s="181"/>
      <c r="CR30" s="181"/>
      <c r="CS30" s="181"/>
      <c r="CT30" s="181"/>
      <c r="CU30" s="181"/>
      <c r="CV30" s="181"/>
    </row>
    <row r="31" spans="1:100" ht="19.899999999999999" customHeight="1" x14ac:dyDescent="0.4">
      <c r="A31" s="190">
        <v>22</v>
      </c>
      <c r="B31" s="191"/>
      <c r="C31" s="210"/>
      <c r="D31" s="210"/>
      <c r="E31" s="210"/>
      <c r="F31" s="193"/>
      <c r="G31" s="186"/>
      <c r="H31" s="186"/>
      <c r="I31" s="179"/>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81"/>
      <c r="AL31" s="181"/>
      <c r="AM31" s="181"/>
      <c r="AN31" s="181"/>
      <c r="AO31" s="181"/>
      <c r="AP31" s="181"/>
      <c r="AQ31" s="181"/>
      <c r="AR31" s="181"/>
      <c r="AS31" s="181"/>
      <c r="AT31" s="181"/>
      <c r="AU31" s="181"/>
      <c r="AV31" s="181"/>
      <c r="AW31" s="181"/>
      <c r="AX31" s="181"/>
      <c r="AY31" s="181"/>
      <c r="AZ31" s="181"/>
      <c r="BA31" s="181"/>
      <c r="BB31" s="181"/>
      <c r="BC31" s="181"/>
      <c r="BD31" s="181"/>
      <c r="BE31" s="181"/>
      <c r="BF31" s="181"/>
      <c r="BG31" s="181"/>
      <c r="BH31" s="181"/>
      <c r="BI31" s="181"/>
      <c r="BJ31" s="181"/>
      <c r="BK31" s="181"/>
      <c r="BL31" s="181"/>
      <c r="BM31" s="181"/>
      <c r="BN31" s="181"/>
      <c r="BO31" s="181"/>
      <c r="BP31" s="181"/>
      <c r="BQ31" s="181"/>
      <c r="BR31" s="181"/>
      <c r="BS31" s="181"/>
      <c r="BT31" s="181"/>
      <c r="BU31" s="181"/>
      <c r="BV31" s="181"/>
      <c r="BW31" s="181"/>
      <c r="BX31" s="181"/>
      <c r="BY31" s="181"/>
      <c r="BZ31" s="181"/>
      <c r="CA31" s="181"/>
      <c r="CB31" s="181"/>
      <c r="CC31" s="181"/>
      <c r="CD31" s="181"/>
      <c r="CE31" s="181"/>
      <c r="CF31" s="181"/>
      <c r="CG31" s="181"/>
      <c r="CH31" s="181"/>
      <c r="CI31" s="181"/>
      <c r="CJ31" s="181"/>
      <c r="CK31" s="181"/>
      <c r="CL31" s="181"/>
      <c r="CM31" s="181"/>
      <c r="CN31" s="181"/>
      <c r="CO31" s="181"/>
      <c r="CP31" s="181"/>
      <c r="CQ31" s="181"/>
      <c r="CR31" s="181"/>
      <c r="CS31" s="181"/>
      <c r="CT31" s="181"/>
      <c r="CU31" s="181"/>
      <c r="CV31" s="181"/>
    </row>
    <row r="32" spans="1:100" ht="19.899999999999999" customHeight="1" x14ac:dyDescent="0.4">
      <c r="A32" s="190">
        <v>23</v>
      </c>
      <c r="B32" s="191"/>
      <c r="C32" s="210"/>
      <c r="D32" s="210"/>
      <c r="E32" s="210"/>
      <c r="F32" s="193"/>
      <c r="G32" s="186"/>
      <c r="H32" s="186"/>
      <c r="I32" s="179"/>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81"/>
      <c r="AL32" s="181"/>
      <c r="AM32" s="181"/>
      <c r="AN32" s="181"/>
      <c r="AO32" s="181"/>
      <c r="AP32" s="181"/>
      <c r="AQ32" s="181"/>
      <c r="AR32" s="181"/>
      <c r="AS32" s="181"/>
      <c r="AT32" s="181"/>
      <c r="AU32" s="181"/>
      <c r="AV32" s="181"/>
      <c r="AW32" s="181"/>
      <c r="AX32" s="181"/>
      <c r="AY32" s="181"/>
      <c r="AZ32" s="181"/>
      <c r="BA32" s="181"/>
      <c r="BB32" s="181"/>
      <c r="BC32" s="181"/>
      <c r="BD32" s="181"/>
      <c r="BE32" s="181"/>
      <c r="BF32" s="181"/>
      <c r="BG32" s="181"/>
      <c r="BH32" s="181"/>
      <c r="BI32" s="181"/>
      <c r="BJ32" s="181"/>
      <c r="BK32" s="181"/>
      <c r="BL32" s="181"/>
      <c r="BM32" s="181"/>
      <c r="BN32" s="181"/>
      <c r="BO32" s="181"/>
      <c r="BP32" s="181"/>
      <c r="BQ32" s="181"/>
      <c r="BR32" s="181"/>
      <c r="BS32" s="181"/>
      <c r="BT32" s="181"/>
      <c r="BU32" s="181"/>
      <c r="BV32" s="181"/>
      <c r="BW32" s="181"/>
      <c r="BX32" s="181"/>
      <c r="BY32" s="181"/>
      <c r="BZ32" s="181"/>
      <c r="CA32" s="181"/>
      <c r="CB32" s="181"/>
      <c r="CC32" s="181"/>
      <c r="CD32" s="181"/>
      <c r="CE32" s="181"/>
      <c r="CF32" s="181"/>
      <c r="CG32" s="181"/>
      <c r="CH32" s="181"/>
      <c r="CI32" s="181"/>
      <c r="CJ32" s="181"/>
      <c r="CK32" s="181"/>
      <c r="CL32" s="181"/>
      <c r="CM32" s="181"/>
      <c r="CN32" s="181"/>
      <c r="CO32" s="181"/>
      <c r="CP32" s="181"/>
      <c r="CQ32" s="181"/>
      <c r="CR32" s="181"/>
      <c r="CS32" s="181"/>
      <c r="CT32" s="181"/>
      <c r="CU32" s="181"/>
      <c r="CV32" s="181"/>
    </row>
    <row r="33" spans="1:100" ht="19.899999999999999" customHeight="1" x14ac:dyDescent="0.4">
      <c r="A33" s="190">
        <v>24</v>
      </c>
      <c r="B33" s="191"/>
      <c r="C33" s="210"/>
      <c r="D33" s="210"/>
      <c r="E33" s="210"/>
      <c r="F33" s="193"/>
      <c r="G33" s="186"/>
      <c r="H33" s="186"/>
      <c r="I33" s="179"/>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1"/>
      <c r="BC33" s="181"/>
      <c r="BD33" s="181"/>
      <c r="BE33" s="181"/>
      <c r="BF33" s="181"/>
      <c r="BG33" s="181"/>
      <c r="BH33" s="181"/>
      <c r="BI33" s="181"/>
      <c r="BJ33" s="181"/>
      <c r="BK33" s="181"/>
      <c r="BL33" s="181"/>
      <c r="BM33" s="181"/>
      <c r="BN33" s="181"/>
      <c r="BO33" s="181"/>
      <c r="BP33" s="181"/>
      <c r="BQ33" s="181"/>
      <c r="BR33" s="181"/>
      <c r="BS33" s="181"/>
      <c r="BT33" s="181"/>
      <c r="BU33" s="181"/>
      <c r="BV33" s="181"/>
      <c r="BW33" s="181"/>
      <c r="BX33" s="181"/>
      <c r="BY33" s="181"/>
      <c r="BZ33" s="181"/>
      <c r="CA33" s="181"/>
      <c r="CB33" s="181"/>
      <c r="CC33" s="181"/>
      <c r="CD33" s="181"/>
      <c r="CE33" s="181"/>
      <c r="CF33" s="181"/>
      <c r="CG33" s="181"/>
      <c r="CH33" s="181"/>
      <c r="CI33" s="181"/>
      <c r="CJ33" s="181"/>
      <c r="CK33" s="181"/>
      <c r="CL33" s="181"/>
      <c r="CM33" s="181"/>
      <c r="CN33" s="181"/>
      <c r="CO33" s="181"/>
      <c r="CP33" s="181"/>
      <c r="CQ33" s="181"/>
      <c r="CR33" s="181"/>
      <c r="CS33" s="181"/>
      <c r="CT33" s="181"/>
      <c r="CU33" s="181"/>
      <c r="CV33" s="181"/>
    </row>
    <row r="34" spans="1:100" ht="19.899999999999999" customHeight="1" x14ac:dyDescent="0.4">
      <c r="A34" s="190">
        <v>25</v>
      </c>
      <c r="B34" s="191"/>
      <c r="C34" s="210"/>
      <c r="D34" s="210"/>
      <c r="E34" s="210"/>
      <c r="F34" s="193"/>
      <c r="G34" s="186"/>
      <c r="H34" s="186"/>
      <c r="I34" s="179"/>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81"/>
      <c r="AL34" s="181"/>
      <c r="AM34" s="181"/>
      <c r="AN34" s="181"/>
      <c r="AO34" s="181"/>
      <c r="AP34" s="181"/>
      <c r="AQ34" s="181"/>
      <c r="AR34" s="181"/>
      <c r="AS34" s="181"/>
      <c r="AT34" s="181"/>
      <c r="AU34" s="181"/>
      <c r="AV34" s="181"/>
      <c r="AW34" s="181"/>
      <c r="AX34" s="181"/>
      <c r="AY34" s="181"/>
      <c r="AZ34" s="181"/>
      <c r="BA34" s="181"/>
      <c r="BB34" s="181"/>
      <c r="BC34" s="181"/>
      <c r="BD34" s="181"/>
      <c r="BE34" s="181"/>
      <c r="BF34" s="181"/>
      <c r="BG34" s="181"/>
      <c r="BH34" s="181"/>
      <c r="BI34" s="181"/>
      <c r="BJ34" s="181"/>
      <c r="BK34" s="181"/>
      <c r="BL34" s="181"/>
      <c r="BM34" s="181"/>
      <c r="BN34" s="181"/>
      <c r="BO34" s="181"/>
      <c r="BP34" s="181"/>
      <c r="BQ34" s="181"/>
      <c r="BR34" s="181"/>
      <c r="BS34" s="181"/>
      <c r="BT34" s="181"/>
      <c r="BU34" s="181"/>
      <c r="BV34" s="181"/>
      <c r="BW34" s="181"/>
      <c r="BX34" s="181"/>
      <c r="BY34" s="181"/>
      <c r="BZ34" s="181"/>
      <c r="CA34" s="181"/>
      <c r="CB34" s="181"/>
      <c r="CC34" s="181"/>
      <c r="CD34" s="181"/>
      <c r="CE34" s="181"/>
      <c r="CF34" s="181"/>
      <c r="CG34" s="181"/>
      <c r="CH34" s="181"/>
      <c r="CI34" s="181"/>
      <c r="CJ34" s="181"/>
      <c r="CK34" s="181"/>
      <c r="CL34" s="181"/>
      <c r="CM34" s="181"/>
      <c r="CN34" s="181"/>
      <c r="CO34" s="181"/>
      <c r="CP34" s="181"/>
      <c r="CQ34" s="181"/>
      <c r="CR34" s="181"/>
      <c r="CS34" s="181"/>
      <c r="CT34" s="181"/>
      <c r="CU34" s="181"/>
      <c r="CV34" s="181"/>
    </row>
    <row r="35" spans="1:100" ht="19.899999999999999" customHeight="1" x14ac:dyDescent="0.4">
      <c r="A35" s="190">
        <v>26</v>
      </c>
      <c r="B35" s="191"/>
      <c r="C35" s="210"/>
      <c r="D35" s="210"/>
      <c r="E35" s="210"/>
      <c r="F35" s="193"/>
      <c r="G35" s="186"/>
      <c r="H35" s="186"/>
      <c r="I35" s="179"/>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81"/>
      <c r="AL35" s="181"/>
      <c r="AM35" s="181"/>
      <c r="AN35" s="181"/>
      <c r="AO35" s="181"/>
      <c r="AP35" s="181"/>
      <c r="AQ35" s="181"/>
      <c r="AR35" s="181"/>
      <c r="AS35" s="181"/>
      <c r="AT35" s="181"/>
      <c r="AU35" s="181"/>
      <c r="AV35" s="181"/>
      <c r="AW35" s="181"/>
      <c r="AX35" s="181"/>
      <c r="AY35" s="181"/>
      <c r="AZ35" s="181"/>
      <c r="BA35" s="181"/>
      <c r="BB35" s="181"/>
      <c r="BC35" s="181"/>
      <c r="BD35" s="181"/>
      <c r="BE35" s="181"/>
      <c r="BF35" s="181"/>
      <c r="BG35" s="181"/>
      <c r="BH35" s="181"/>
      <c r="BI35" s="181"/>
      <c r="BJ35" s="181"/>
      <c r="BK35" s="181"/>
      <c r="BL35" s="181"/>
      <c r="BM35" s="181"/>
      <c r="BN35" s="181"/>
      <c r="BO35" s="181"/>
      <c r="BP35" s="181"/>
      <c r="BQ35" s="181"/>
      <c r="BR35" s="181"/>
      <c r="BS35" s="181"/>
      <c r="BT35" s="181"/>
      <c r="BU35" s="181"/>
      <c r="BV35" s="181"/>
      <c r="BW35" s="181"/>
      <c r="BX35" s="181"/>
      <c r="BY35" s="181"/>
      <c r="BZ35" s="181"/>
      <c r="CA35" s="181"/>
      <c r="CB35" s="181"/>
      <c r="CC35" s="181"/>
      <c r="CD35" s="181"/>
      <c r="CE35" s="181"/>
      <c r="CF35" s="181"/>
      <c r="CG35" s="181"/>
      <c r="CH35" s="181"/>
      <c r="CI35" s="181"/>
      <c r="CJ35" s="181"/>
      <c r="CK35" s="181"/>
      <c r="CL35" s="181"/>
      <c r="CM35" s="181"/>
      <c r="CN35" s="181"/>
      <c r="CO35" s="181"/>
      <c r="CP35" s="181"/>
      <c r="CQ35" s="181"/>
      <c r="CR35" s="181"/>
      <c r="CS35" s="181"/>
      <c r="CT35" s="181"/>
      <c r="CU35" s="181"/>
      <c r="CV35" s="181"/>
    </row>
    <row r="36" spans="1:100" ht="19.899999999999999" customHeight="1" x14ac:dyDescent="0.4">
      <c r="A36" s="190">
        <v>27</v>
      </c>
      <c r="B36" s="191"/>
      <c r="C36" s="210"/>
      <c r="D36" s="210"/>
      <c r="E36" s="210"/>
      <c r="F36" s="193"/>
      <c r="G36" s="186"/>
      <c r="H36" s="186"/>
      <c r="I36" s="179"/>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1"/>
      <c r="AM36" s="181"/>
      <c r="AN36" s="181"/>
      <c r="AO36" s="181"/>
      <c r="AP36" s="181"/>
      <c r="AQ36" s="181"/>
      <c r="AR36" s="181"/>
      <c r="AS36" s="181"/>
      <c r="AT36" s="181"/>
      <c r="AU36" s="181"/>
      <c r="AV36" s="181"/>
      <c r="AW36" s="181"/>
      <c r="AX36" s="181"/>
      <c r="AY36" s="181"/>
      <c r="AZ36" s="181"/>
      <c r="BA36" s="181"/>
      <c r="BB36" s="181"/>
      <c r="BC36" s="181"/>
      <c r="BD36" s="181"/>
      <c r="BE36" s="181"/>
      <c r="BF36" s="181"/>
      <c r="BG36" s="181"/>
      <c r="BH36" s="181"/>
      <c r="BI36" s="181"/>
      <c r="BJ36" s="181"/>
      <c r="BK36" s="181"/>
      <c r="BL36" s="181"/>
      <c r="BM36" s="181"/>
      <c r="BN36" s="181"/>
      <c r="BO36" s="181"/>
      <c r="BP36" s="181"/>
      <c r="BQ36" s="181"/>
      <c r="BR36" s="181"/>
      <c r="BS36" s="181"/>
      <c r="BT36" s="181"/>
      <c r="BU36" s="181"/>
      <c r="BV36" s="181"/>
      <c r="BW36" s="181"/>
      <c r="BX36" s="181"/>
      <c r="BY36" s="181"/>
      <c r="BZ36" s="181"/>
      <c r="CA36" s="181"/>
      <c r="CB36" s="181"/>
      <c r="CC36" s="181"/>
      <c r="CD36" s="181"/>
      <c r="CE36" s="181"/>
      <c r="CF36" s="181"/>
      <c r="CG36" s="181"/>
      <c r="CH36" s="181"/>
      <c r="CI36" s="181"/>
      <c r="CJ36" s="181"/>
      <c r="CK36" s="181"/>
      <c r="CL36" s="181"/>
      <c r="CM36" s="181"/>
      <c r="CN36" s="181"/>
      <c r="CO36" s="181"/>
      <c r="CP36" s="181"/>
      <c r="CQ36" s="181"/>
      <c r="CR36" s="181"/>
      <c r="CS36" s="181"/>
      <c r="CT36" s="181"/>
      <c r="CU36" s="181"/>
      <c r="CV36" s="181"/>
    </row>
    <row r="37" spans="1:100" ht="19.899999999999999" customHeight="1" x14ac:dyDescent="0.4">
      <c r="A37" s="190">
        <v>28</v>
      </c>
      <c r="B37" s="191"/>
      <c r="C37" s="210"/>
      <c r="D37" s="210"/>
      <c r="E37" s="210"/>
      <c r="F37" s="193"/>
      <c r="G37" s="186"/>
      <c r="H37" s="186"/>
      <c r="I37" s="179"/>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81"/>
      <c r="AL37" s="181"/>
      <c r="AM37" s="181"/>
      <c r="AN37" s="181"/>
      <c r="AO37" s="181"/>
      <c r="AP37" s="181"/>
      <c r="AQ37" s="181"/>
      <c r="AR37" s="181"/>
      <c r="AS37" s="181"/>
      <c r="AT37" s="181"/>
      <c r="AU37" s="181"/>
      <c r="AV37" s="181"/>
      <c r="AW37" s="181"/>
      <c r="AX37" s="181"/>
      <c r="AY37" s="181"/>
      <c r="AZ37" s="181"/>
      <c r="BA37" s="181"/>
      <c r="BB37" s="181"/>
      <c r="BC37" s="181"/>
      <c r="BD37" s="181"/>
      <c r="BE37" s="181"/>
      <c r="BF37" s="181"/>
      <c r="BG37" s="181"/>
      <c r="BH37" s="181"/>
      <c r="BI37" s="181"/>
      <c r="BJ37" s="181"/>
      <c r="BK37" s="181"/>
      <c r="BL37" s="181"/>
      <c r="BM37" s="181"/>
      <c r="BN37" s="181"/>
      <c r="BO37" s="181"/>
      <c r="BP37" s="181"/>
      <c r="BQ37" s="181"/>
      <c r="BR37" s="181"/>
      <c r="BS37" s="181"/>
      <c r="BT37" s="181"/>
      <c r="BU37" s="181"/>
      <c r="BV37" s="181"/>
      <c r="BW37" s="181"/>
      <c r="BX37" s="181"/>
      <c r="BY37" s="181"/>
      <c r="BZ37" s="181"/>
      <c r="CA37" s="181"/>
      <c r="CB37" s="181"/>
      <c r="CC37" s="181"/>
      <c r="CD37" s="181"/>
      <c r="CE37" s="181"/>
      <c r="CF37" s="181"/>
      <c r="CG37" s="181"/>
      <c r="CH37" s="181"/>
      <c r="CI37" s="181"/>
      <c r="CJ37" s="181"/>
      <c r="CK37" s="181"/>
      <c r="CL37" s="181"/>
      <c r="CM37" s="181"/>
      <c r="CN37" s="181"/>
      <c r="CO37" s="181"/>
      <c r="CP37" s="181"/>
      <c r="CQ37" s="181"/>
      <c r="CR37" s="181"/>
      <c r="CS37" s="181"/>
      <c r="CT37" s="181"/>
      <c r="CU37" s="181"/>
      <c r="CV37" s="181"/>
    </row>
    <row r="38" spans="1:100" ht="19.899999999999999" customHeight="1" x14ac:dyDescent="0.4">
      <c r="A38" s="190">
        <v>29</v>
      </c>
      <c r="B38" s="191"/>
      <c r="C38" s="210"/>
      <c r="D38" s="210"/>
      <c r="E38" s="210"/>
      <c r="F38" s="193"/>
      <c r="G38" s="186"/>
      <c r="H38" s="186"/>
      <c r="I38" s="179"/>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1"/>
      <c r="AM38" s="181"/>
      <c r="AN38" s="181"/>
      <c r="AO38" s="181"/>
      <c r="AP38" s="181"/>
      <c r="AQ38" s="181"/>
      <c r="AR38" s="181"/>
      <c r="AS38" s="181"/>
      <c r="AT38" s="181"/>
      <c r="AU38" s="181"/>
      <c r="AV38" s="181"/>
      <c r="AW38" s="181"/>
      <c r="AX38" s="181"/>
      <c r="AY38" s="181"/>
      <c r="AZ38" s="181"/>
      <c r="BA38" s="181"/>
      <c r="BB38" s="181"/>
      <c r="BC38" s="181"/>
      <c r="BD38" s="181"/>
      <c r="BE38" s="181"/>
      <c r="BF38" s="181"/>
      <c r="BG38" s="181"/>
      <c r="BH38" s="181"/>
      <c r="BI38" s="181"/>
      <c r="BJ38" s="181"/>
      <c r="BK38" s="181"/>
      <c r="BL38" s="181"/>
      <c r="BM38" s="181"/>
      <c r="BN38" s="181"/>
      <c r="BO38" s="181"/>
      <c r="BP38" s="181"/>
      <c r="BQ38" s="181"/>
      <c r="BR38" s="181"/>
      <c r="BS38" s="181"/>
      <c r="BT38" s="181"/>
      <c r="BU38" s="181"/>
      <c r="BV38" s="181"/>
      <c r="BW38" s="181"/>
      <c r="BX38" s="181"/>
      <c r="BY38" s="181"/>
      <c r="BZ38" s="181"/>
      <c r="CA38" s="181"/>
      <c r="CB38" s="181"/>
      <c r="CC38" s="181"/>
      <c r="CD38" s="181"/>
      <c r="CE38" s="181"/>
      <c r="CF38" s="181"/>
      <c r="CG38" s="181"/>
      <c r="CH38" s="181"/>
      <c r="CI38" s="181"/>
      <c r="CJ38" s="181"/>
      <c r="CK38" s="181"/>
      <c r="CL38" s="181"/>
      <c r="CM38" s="181"/>
      <c r="CN38" s="181"/>
      <c r="CO38" s="181"/>
      <c r="CP38" s="181"/>
      <c r="CQ38" s="181"/>
      <c r="CR38" s="181"/>
      <c r="CS38" s="181"/>
      <c r="CT38" s="181"/>
      <c r="CU38" s="181"/>
      <c r="CV38" s="181"/>
    </row>
    <row r="39" spans="1:100" ht="19.899999999999999" customHeight="1" x14ac:dyDescent="0.4">
      <c r="A39" s="190">
        <v>30</v>
      </c>
      <c r="B39" s="191"/>
      <c r="C39" s="210"/>
      <c r="D39" s="210"/>
      <c r="E39" s="210"/>
      <c r="F39" s="193"/>
      <c r="G39" s="186"/>
      <c r="H39" s="186"/>
      <c r="I39" s="179"/>
      <c r="J39" s="181"/>
      <c r="K39" s="181"/>
      <c r="L39" s="181"/>
      <c r="M39" s="181"/>
      <c r="N39" s="181"/>
      <c r="O39" s="181"/>
      <c r="P39" s="181"/>
      <c r="Q39" s="181"/>
      <c r="R39" s="181"/>
      <c r="S39" s="181"/>
      <c r="T39" s="181"/>
      <c r="U39" s="181"/>
      <c r="V39" s="181"/>
      <c r="W39" s="181"/>
      <c r="X39" s="181"/>
      <c r="Y39" s="181"/>
      <c r="Z39" s="181"/>
      <c r="AA39" s="181"/>
      <c r="AB39" s="181"/>
      <c r="AC39" s="181"/>
      <c r="AD39" s="181"/>
      <c r="AE39" s="181"/>
      <c r="AF39" s="181"/>
      <c r="AG39" s="181"/>
      <c r="AH39" s="181"/>
      <c r="AI39" s="181"/>
      <c r="AJ39" s="181"/>
      <c r="AK39" s="181"/>
      <c r="AL39" s="181"/>
      <c r="AM39" s="181"/>
      <c r="AN39" s="181"/>
      <c r="AO39" s="181"/>
      <c r="AP39" s="181"/>
      <c r="AQ39" s="181"/>
      <c r="AR39" s="181"/>
      <c r="AS39" s="181"/>
      <c r="AT39" s="181"/>
      <c r="AU39" s="181"/>
      <c r="AV39" s="181"/>
      <c r="AW39" s="181"/>
      <c r="AX39" s="181"/>
      <c r="AY39" s="181"/>
      <c r="AZ39" s="181"/>
      <c r="BA39" s="181"/>
      <c r="BB39" s="181"/>
      <c r="BC39" s="181"/>
      <c r="BD39" s="181"/>
      <c r="BE39" s="181"/>
      <c r="BF39" s="181"/>
      <c r="BG39" s="181"/>
      <c r="BH39" s="181"/>
      <c r="BI39" s="181"/>
      <c r="BJ39" s="181"/>
      <c r="BK39" s="181"/>
      <c r="BL39" s="181"/>
      <c r="BM39" s="181"/>
      <c r="BN39" s="181"/>
      <c r="BO39" s="181"/>
      <c r="BP39" s="181"/>
      <c r="BQ39" s="181"/>
      <c r="BR39" s="181"/>
      <c r="BS39" s="181"/>
      <c r="BT39" s="181"/>
      <c r="BU39" s="181"/>
      <c r="BV39" s="181"/>
      <c r="BW39" s="181"/>
      <c r="BX39" s="181"/>
      <c r="BY39" s="181"/>
      <c r="BZ39" s="181"/>
      <c r="CA39" s="181"/>
      <c r="CB39" s="181"/>
      <c r="CC39" s="181"/>
      <c r="CD39" s="181"/>
      <c r="CE39" s="181"/>
      <c r="CF39" s="181"/>
      <c r="CG39" s="181"/>
      <c r="CH39" s="181"/>
      <c r="CI39" s="181"/>
      <c r="CJ39" s="181"/>
      <c r="CK39" s="181"/>
      <c r="CL39" s="181"/>
      <c r="CM39" s="181"/>
      <c r="CN39" s="181"/>
      <c r="CO39" s="181"/>
      <c r="CP39" s="181"/>
      <c r="CQ39" s="181"/>
      <c r="CR39" s="181"/>
      <c r="CS39" s="181"/>
      <c r="CT39" s="181"/>
      <c r="CU39" s="181"/>
      <c r="CV39" s="181"/>
    </row>
    <row r="40" spans="1:100" ht="19.899999999999999" customHeight="1" x14ac:dyDescent="0.4">
      <c r="A40" s="190">
        <v>31</v>
      </c>
      <c r="B40" s="191"/>
      <c r="C40" s="210"/>
      <c r="D40" s="210"/>
      <c r="E40" s="210"/>
      <c r="F40" s="193"/>
      <c r="G40" s="186"/>
      <c r="H40" s="186"/>
      <c r="I40" s="179"/>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81"/>
      <c r="AL40" s="181"/>
      <c r="AM40" s="181"/>
      <c r="AN40" s="181"/>
      <c r="AO40" s="181"/>
      <c r="AP40" s="181"/>
      <c r="AQ40" s="181"/>
      <c r="AR40" s="181"/>
      <c r="AS40" s="181"/>
      <c r="AT40" s="181"/>
      <c r="AU40" s="181"/>
      <c r="AV40" s="181"/>
      <c r="AW40" s="181"/>
      <c r="AX40" s="181"/>
      <c r="AY40" s="181"/>
      <c r="AZ40" s="181"/>
      <c r="BA40" s="181"/>
      <c r="BB40" s="181"/>
      <c r="BC40" s="181"/>
      <c r="BD40" s="181"/>
      <c r="BE40" s="181"/>
      <c r="BF40" s="181"/>
      <c r="BG40" s="181"/>
      <c r="BH40" s="181"/>
      <c r="BI40" s="181"/>
      <c r="BJ40" s="181"/>
      <c r="BK40" s="181"/>
      <c r="BL40" s="181"/>
      <c r="BM40" s="181"/>
      <c r="BN40" s="181"/>
      <c r="BO40" s="181"/>
      <c r="BP40" s="181"/>
      <c r="BQ40" s="181"/>
      <c r="BR40" s="181"/>
      <c r="BS40" s="181"/>
      <c r="BT40" s="181"/>
      <c r="BU40" s="181"/>
      <c r="BV40" s="181"/>
      <c r="BW40" s="181"/>
      <c r="BX40" s="181"/>
      <c r="BY40" s="181"/>
      <c r="BZ40" s="181"/>
      <c r="CA40" s="181"/>
      <c r="CB40" s="181"/>
      <c r="CC40" s="181"/>
      <c r="CD40" s="181"/>
      <c r="CE40" s="181"/>
      <c r="CF40" s="181"/>
      <c r="CG40" s="181"/>
      <c r="CH40" s="181"/>
      <c r="CI40" s="181"/>
      <c r="CJ40" s="181"/>
      <c r="CK40" s="181"/>
      <c r="CL40" s="181"/>
      <c r="CM40" s="181"/>
      <c r="CN40" s="181"/>
      <c r="CO40" s="181"/>
      <c r="CP40" s="181"/>
      <c r="CQ40" s="181"/>
      <c r="CR40" s="181"/>
      <c r="CS40" s="181"/>
      <c r="CT40" s="181"/>
      <c r="CU40" s="181"/>
      <c r="CV40" s="181"/>
    </row>
    <row r="41" spans="1:100" ht="19.899999999999999" customHeight="1" x14ac:dyDescent="0.4">
      <c r="A41" s="190">
        <v>32</v>
      </c>
      <c r="B41" s="191"/>
      <c r="C41" s="210"/>
      <c r="D41" s="210"/>
      <c r="E41" s="210"/>
      <c r="F41" s="193"/>
      <c r="G41" s="186"/>
      <c r="H41" s="186"/>
      <c r="I41" s="179"/>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81"/>
      <c r="AL41" s="181"/>
      <c r="AM41" s="181"/>
      <c r="AN41" s="181"/>
      <c r="AO41" s="181"/>
      <c r="AP41" s="181"/>
      <c r="AQ41" s="181"/>
      <c r="AR41" s="181"/>
      <c r="AS41" s="181"/>
      <c r="AT41" s="181"/>
      <c r="AU41" s="181"/>
      <c r="AV41" s="181"/>
      <c r="AW41" s="181"/>
      <c r="AX41" s="181"/>
      <c r="AY41" s="181"/>
      <c r="AZ41" s="181"/>
      <c r="BA41" s="181"/>
      <c r="BB41" s="181"/>
      <c r="BC41" s="181"/>
      <c r="BD41" s="181"/>
      <c r="BE41" s="181"/>
      <c r="BF41" s="181"/>
      <c r="BG41" s="181"/>
      <c r="BH41" s="181"/>
      <c r="BI41" s="181"/>
      <c r="BJ41" s="181"/>
      <c r="BK41" s="181"/>
      <c r="BL41" s="181"/>
      <c r="BM41" s="181"/>
      <c r="BN41" s="181"/>
      <c r="BO41" s="181"/>
      <c r="BP41" s="181"/>
      <c r="BQ41" s="181"/>
      <c r="BR41" s="181"/>
      <c r="BS41" s="181"/>
      <c r="BT41" s="181"/>
      <c r="BU41" s="181"/>
      <c r="BV41" s="181"/>
      <c r="BW41" s="181"/>
      <c r="BX41" s="181"/>
      <c r="BY41" s="181"/>
      <c r="BZ41" s="181"/>
      <c r="CA41" s="181"/>
      <c r="CB41" s="181"/>
      <c r="CC41" s="181"/>
      <c r="CD41" s="181"/>
      <c r="CE41" s="181"/>
      <c r="CF41" s="181"/>
      <c r="CG41" s="181"/>
      <c r="CH41" s="181"/>
      <c r="CI41" s="181"/>
      <c r="CJ41" s="181"/>
      <c r="CK41" s="181"/>
      <c r="CL41" s="181"/>
      <c r="CM41" s="181"/>
      <c r="CN41" s="181"/>
      <c r="CO41" s="181"/>
      <c r="CP41" s="181"/>
      <c r="CQ41" s="181"/>
      <c r="CR41" s="181"/>
      <c r="CS41" s="181"/>
      <c r="CT41" s="181"/>
      <c r="CU41" s="181"/>
      <c r="CV41" s="181"/>
    </row>
    <row r="42" spans="1:100" ht="19.899999999999999" customHeight="1" x14ac:dyDescent="0.4">
      <c r="A42" s="190">
        <v>33</v>
      </c>
      <c r="B42" s="191"/>
      <c r="C42" s="210"/>
      <c r="D42" s="210"/>
      <c r="E42" s="210"/>
      <c r="F42" s="193"/>
      <c r="G42" s="186"/>
      <c r="H42" s="186"/>
      <c r="I42" s="179"/>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81"/>
      <c r="AL42" s="181"/>
      <c r="AM42" s="181"/>
      <c r="AN42" s="181"/>
      <c r="AO42" s="181"/>
      <c r="AP42" s="181"/>
      <c r="AQ42" s="181"/>
      <c r="AR42" s="181"/>
      <c r="AS42" s="181"/>
      <c r="AT42" s="181"/>
      <c r="AU42" s="181"/>
      <c r="AV42" s="181"/>
      <c r="AW42" s="181"/>
      <c r="AX42" s="181"/>
      <c r="AY42" s="181"/>
      <c r="AZ42" s="181"/>
      <c r="BA42" s="181"/>
      <c r="BB42" s="181"/>
      <c r="BC42" s="181"/>
      <c r="BD42" s="181"/>
      <c r="BE42" s="181"/>
      <c r="BF42" s="181"/>
      <c r="BG42" s="181"/>
      <c r="BH42" s="181"/>
      <c r="BI42" s="181"/>
      <c r="BJ42" s="181"/>
      <c r="BK42" s="181"/>
      <c r="BL42" s="181"/>
      <c r="BM42" s="181"/>
      <c r="BN42" s="181"/>
      <c r="BO42" s="181"/>
      <c r="BP42" s="181"/>
      <c r="BQ42" s="181"/>
      <c r="BR42" s="181"/>
      <c r="BS42" s="181"/>
      <c r="BT42" s="181"/>
      <c r="BU42" s="181"/>
      <c r="BV42" s="181"/>
      <c r="BW42" s="181"/>
      <c r="BX42" s="181"/>
      <c r="BY42" s="181"/>
      <c r="BZ42" s="181"/>
      <c r="CA42" s="181"/>
      <c r="CB42" s="181"/>
      <c r="CC42" s="181"/>
      <c r="CD42" s="181"/>
      <c r="CE42" s="181"/>
      <c r="CF42" s="181"/>
      <c r="CG42" s="181"/>
      <c r="CH42" s="181"/>
      <c r="CI42" s="181"/>
      <c r="CJ42" s="181"/>
      <c r="CK42" s="181"/>
      <c r="CL42" s="181"/>
      <c r="CM42" s="181"/>
      <c r="CN42" s="181"/>
      <c r="CO42" s="181"/>
      <c r="CP42" s="181"/>
      <c r="CQ42" s="181"/>
      <c r="CR42" s="181"/>
      <c r="CS42" s="181"/>
      <c r="CT42" s="181"/>
      <c r="CU42" s="181"/>
      <c r="CV42" s="181"/>
    </row>
    <row r="43" spans="1:100" ht="19.899999999999999" customHeight="1" x14ac:dyDescent="0.4">
      <c r="A43" s="190">
        <v>34</v>
      </c>
      <c r="B43" s="191"/>
      <c r="C43" s="210"/>
      <c r="D43" s="210"/>
      <c r="E43" s="210"/>
      <c r="F43" s="193"/>
      <c r="G43" s="186"/>
      <c r="H43" s="186"/>
      <c r="I43" s="179"/>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81"/>
      <c r="AS43" s="181"/>
      <c r="AT43" s="181"/>
      <c r="AU43" s="181"/>
      <c r="AV43" s="181"/>
      <c r="AW43" s="181"/>
      <c r="AX43" s="181"/>
      <c r="AY43" s="181"/>
      <c r="AZ43" s="181"/>
      <c r="BA43" s="181"/>
      <c r="BB43" s="181"/>
      <c r="BC43" s="181"/>
      <c r="BD43" s="181"/>
      <c r="BE43" s="181"/>
      <c r="BF43" s="181"/>
      <c r="BG43" s="181"/>
      <c r="BH43" s="181"/>
      <c r="BI43" s="181"/>
      <c r="BJ43" s="181"/>
      <c r="BK43" s="181"/>
      <c r="BL43" s="181"/>
      <c r="BM43" s="181"/>
      <c r="BN43" s="181"/>
      <c r="BO43" s="181"/>
      <c r="BP43" s="181"/>
      <c r="BQ43" s="181"/>
      <c r="BR43" s="181"/>
      <c r="BS43" s="181"/>
      <c r="BT43" s="181"/>
      <c r="BU43" s="181"/>
      <c r="BV43" s="181"/>
      <c r="BW43" s="181"/>
      <c r="BX43" s="181"/>
      <c r="BY43" s="181"/>
      <c r="BZ43" s="181"/>
      <c r="CA43" s="181"/>
      <c r="CB43" s="181"/>
      <c r="CC43" s="181"/>
      <c r="CD43" s="181"/>
      <c r="CE43" s="181"/>
      <c r="CF43" s="181"/>
      <c r="CG43" s="181"/>
      <c r="CH43" s="181"/>
      <c r="CI43" s="181"/>
      <c r="CJ43" s="181"/>
      <c r="CK43" s="181"/>
      <c r="CL43" s="181"/>
      <c r="CM43" s="181"/>
      <c r="CN43" s="181"/>
      <c r="CO43" s="181"/>
      <c r="CP43" s="181"/>
      <c r="CQ43" s="181"/>
      <c r="CR43" s="181"/>
      <c r="CS43" s="181"/>
      <c r="CT43" s="181"/>
      <c r="CU43" s="181"/>
      <c r="CV43" s="181"/>
    </row>
    <row r="44" spans="1:100" ht="19.899999999999999" customHeight="1" x14ac:dyDescent="0.4">
      <c r="A44" s="190">
        <v>35</v>
      </c>
      <c r="B44" s="191"/>
      <c r="C44" s="210"/>
      <c r="D44" s="210"/>
      <c r="E44" s="210"/>
      <c r="F44" s="193"/>
      <c r="G44" s="186"/>
      <c r="H44" s="186"/>
      <c r="I44" s="179"/>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1"/>
      <c r="AR44" s="181"/>
      <c r="AS44" s="181"/>
      <c r="AT44" s="181"/>
      <c r="AU44" s="181"/>
      <c r="AV44" s="181"/>
      <c r="AW44" s="181"/>
      <c r="AX44" s="181"/>
      <c r="AY44" s="181"/>
      <c r="AZ44" s="181"/>
      <c r="BA44" s="181"/>
      <c r="BB44" s="181"/>
      <c r="BC44" s="181"/>
      <c r="BD44" s="181"/>
      <c r="BE44" s="181"/>
      <c r="BF44" s="181"/>
      <c r="BG44" s="181"/>
      <c r="BH44" s="181"/>
      <c r="BI44" s="181"/>
      <c r="BJ44" s="181"/>
      <c r="BK44" s="181"/>
      <c r="BL44" s="181"/>
      <c r="BM44" s="181"/>
      <c r="BN44" s="181"/>
      <c r="BO44" s="181"/>
      <c r="BP44" s="181"/>
      <c r="BQ44" s="181"/>
      <c r="BR44" s="181"/>
      <c r="BS44" s="181"/>
      <c r="BT44" s="181"/>
      <c r="BU44" s="181"/>
      <c r="BV44" s="181"/>
      <c r="BW44" s="181"/>
      <c r="BX44" s="181"/>
      <c r="BY44" s="181"/>
      <c r="BZ44" s="181"/>
      <c r="CA44" s="181"/>
      <c r="CB44" s="181"/>
      <c r="CC44" s="181"/>
      <c r="CD44" s="181"/>
      <c r="CE44" s="181"/>
      <c r="CF44" s="181"/>
      <c r="CG44" s="181"/>
      <c r="CH44" s="181"/>
      <c r="CI44" s="181"/>
      <c r="CJ44" s="181"/>
      <c r="CK44" s="181"/>
      <c r="CL44" s="181"/>
      <c r="CM44" s="181"/>
      <c r="CN44" s="181"/>
      <c r="CO44" s="181"/>
      <c r="CP44" s="181"/>
      <c r="CQ44" s="181"/>
      <c r="CR44" s="181"/>
      <c r="CS44" s="181"/>
      <c r="CT44" s="181"/>
      <c r="CU44" s="181"/>
      <c r="CV44" s="181"/>
    </row>
    <row r="45" spans="1:100" ht="19.899999999999999" customHeight="1" x14ac:dyDescent="0.4">
      <c r="A45" s="190">
        <v>36</v>
      </c>
      <c r="B45" s="191"/>
      <c r="C45" s="210"/>
      <c r="D45" s="210"/>
      <c r="E45" s="210"/>
      <c r="F45" s="193"/>
      <c r="G45" s="186"/>
      <c r="H45" s="186"/>
      <c r="I45" s="179"/>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81"/>
      <c r="AL45" s="181"/>
      <c r="AM45" s="181"/>
      <c r="AN45" s="181"/>
      <c r="AO45" s="181"/>
      <c r="AP45" s="181"/>
      <c r="AQ45" s="181"/>
      <c r="AR45" s="181"/>
      <c r="AS45" s="181"/>
      <c r="AT45" s="181"/>
      <c r="AU45" s="181"/>
      <c r="AV45" s="181"/>
      <c r="AW45" s="181"/>
      <c r="AX45" s="181"/>
      <c r="AY45" s="181"/>
      <c r="AZ45" s="181"/>
      <c r="BA45" s="181"/>
      <c r="BB45" s="181"/>
      <c r="BC45" s="181"/>
      <c r="BD45" s="181"/>
      <c r="BE45" s="181"/>
      <c r="BF45" s="181"/>
      <c r="BG45" s="181"/>
      <c r="BH45" s="181"/>
      <c r="BI45" s="181"/>
      <c r="BJ45" s="181"/>
      <c r="BK45" s="181"/>
      <c r="BL45" s="181"/>
      <c r="BM45" s="181"/>
      <c r="BN45" s="181"/>
      <c r="BO45" s="181"/>
      <c r="BP45" s="181"/>
      <c r="BQ45" s="181"/>
      <c r="BR45" s="181"/>
      <c r="BS45" s="181"/>
      <c r="BT45" s="181"/>
      <c r="BU45" s="181"/>
      <c r="BV45" s="181"/>
      <c r="BW45" s="181"/>
      <c r="BX45" s="181"/>
      <c r="BY45" s="181"/>
      <c r="BZ45" s="181"/>
      <c r="CA45" s="181"/>
      <c r="CB45" s="181"/>
      <c r="CC45" s="181"/>
      <c r="CD45" s="181"/>
      <c r="CE45" s="181"/>
      <c r="CF45" s="181"/>
      <c r="CG45" s="181"/>
      <c r="CH45" s="181"/>
      <c r="CI45" s="181"/>
      <c r="CJ45" s="181"/>
      <c r="CK45" s="181"/>
      <c r="CL45" s="181"/>
      <c r="CM45" s="181"/>
      <c r="CN45" s="181"/>
      <c r="CO45" s="181"/>
      <c r="CP45" s="181"/>
      <c r="CQ45" s="181"/>
      <c r="CR45" s="181"/>
      <c r="CS45" s="181"/>
      <c r="CT45" s="181"/>
      <c r="CU45" s="181"/>
      <c r="CV45" s="181"/>
    </row>
    <row r="46" spans="1:100" ht="19.899999999999999" customHeight="1" x14ac:dyDescent="0.4">
      <c r="A46" s="190">
        <v>37</v>
      </c>
      <c r="B46" s="191"/>
      <c r="C46" s="210"/>
      <c r="D46" s="210"/>
      <c r="E46" s="210"/>
      <c r="F46" s="193"/>
      <c r="G46" s="186"/>
      <c r="H46" s="186"/>
      <c r="I46" s="179"/>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1"/>
      <c r="AM46" s="181"/>
      <c r="AN46" s="181"/>
      <c r="AO46" s="181"/>
      <c r="AP46" s="181"/>
      <c r="AQ46" s="181"/>
      <c r="AR46" s="181"/>
      <c r="AS46" s="181"/>
      <c r="AT46" s="181"/>
      <c r="AU46" s="181"/>
      <c r="AV46" s="181"/>
      <c r="AW46" s="181"/>
      <c r="AX46" s="181"/>
      <c r="AY46" s="181"/>
      <c r="AZ46" s="181"/>
      <c r="BA46" s="181"/>
      <c r="BB46" s="181"/>
      <c r="BC46" s="181"/>
      <c r="BD46" s="181"/>
      <c r="BE46" s="181"/>
      <c r="BF46" s="181"/>
      <c r="BG46" s="181"/>
      <c r="BH46" s="181"/>
      <c r="BI46" s="181"/>
      <c r="BJ46" s="181"/>
      <c r="BK46" s="181"/>
      <c r="BL46" s="181"/>
      <c r="BM46" s="181"/>
      <c r="BN46" s="181"/>
      <c r="BO46" s="181"/>
      <c r="BP46" s="181"/>
      <c r="BQ46" s="181"/>
      <c r="BR46" s="181"/>
      <c r="BS46" s="181"/>
      <c r="BT46" s="181"/>
      <c r="BU46" s="181"/>
      <c r="BV46" s="181"/>
      <c r="BW46" s="181"/>
      <c r="BX46" s="181"/>
      <c r="BY46" s="181"/>
      <c r="BZ46" s="181"/>
      <c r="CA46" s="181"/>
      <c r="CB46" s="181"/>
      <c r="CC46" s="181"/>
      <c r="CD46" s="181"/>
      <c r="CE46" s="181"/>
      <c r="CF46" s="181"/>
      <c r="CG46" s="181"/>
      <c r="CH46" s="181"/>
      <c r="CI46" s="181"/>
      <c r="CJ46" s="181"/>
      <c r="CK46" s="181"/>
      <c r="CL46" s="181"/>
      <c r="CM46" s="181"/>
      <c r="CN46" s="181"/>
      <c r="CO46" s="181"/>
      <c r="CP46" s="181"/>
      <c r="CQ46" s="181"/>
      <c r="CR46" s="181"/>
      <c r="CS46" s="181"/>
      <c r="CT46" s="181"/>
      <c r="CU46" s="181"/>
      <c r="CV46" s="181"/>
    </row>
    <row r="47" spans="1:100" ht="19.899999999999999" customHeight="1" x14ac:dyDescent="0.4">
      <c r="A47" s="190">
        <v>38</v>
      </c>
      <c r="B47" s="191"/>
      <c r="C47" s="210"/>
      <c r="D47" s="210"/>
      <c r="E47" s="210"/>
      <c r="F47" s="193"/>
      <c r="G47" s="186"/>
      <c r="H47" s="186"/>
      <c r="I47" s="179"/>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1"/>
      <c r="AK47" s="181"/>
      <c r="AL47" s="181"/>
      <c r="AM47" s="181"/>
      <c r="AN47" s="181"/>
      <c r="AO47" s="181"/>
      <c r="AP47" s="181"/>
      <c r="AQ47" s="181"/>
      <c r="AR47" s="181"/>
      <c r="AS47" s="181"/>
      <c r="AT47" s="181"/>
      <c r="AU47" s="181"/>
      <c r="AV47" s="181"/>
      <c r="AW47" s="181"/>
      <c r="AX47" s="181"/>
      <c r="AY47" s="181"/>
      <c r="AZ47" s="181"/>
      <c r="BA47" s="181"/>
      <c r="BB47" s="181"/>
      <c r="BC47" s="181"/>
      <c r="BD47" s="181"/>
      <c r="BE47" s="181"/>
      <c r="BF47" s="181"/>
      <c r="BG47" s="181"/>
      <c r="BH47" s="181"/>
      <c r="BI47" s="181"/>
      <c r="BJ47" s="181"/>
      <c r="BK47" s="181"/>
      <c r="BL47" s="181"/>
      <c r="BM47" s="181"/>
      <c r="BN47" s="181"/>
      <c r="BO47" s="181"/>
      <c r="BP47" s="181"/>
      <c r="BQ47" s="181"/>
      <c r="BR47" s="181"/>
      <c r="BS47" s="181"/>
      <c r="BT47" s="181"/>
      <c r="BU47" s="181"/>
      <c r="BV47" s="181"/>
      <c r="BW47" s="181"/>
      <c r="BX47" s="181"/>
      <c r="BY47" s="181"/>
      <c r="BZ47" s="181"/>
      <c r="CA47" s="181"/>
      <c r="CB47" s="181"/>
      <c r="CC47" s="181"/>
      <c r="CD47" s="181"/>
      <c r="CE47" s="181"/>
      <c r="CF47" s="181"/>
      <c r="CG47" s="181"/>
      <c r="CH47" s="181"/>
      <c r="CI47" s="181"/>
      <c r="CJ47" s="181"/>
      <c r="CK47" s="181"/>
      <c r="CL47" s="181"/>
      <c r="CM47" s="181"/>
      <c r="CN47" s="181"/>
      <c r="CO47" s="181"/>
      <c r="CP47" s="181"/>
      <c r="CQ47" s="181"/>
      <c r="CR47" s="181"/>
      <c r="CS47" s="181"/>
      <c r="CT47" s="181"/>
      <c r="CU47" s="181"/>
      <c r="CV47" s="181"/>
    </row>
    <row r="48" spans="1:100" ht="19.899999999999999" customHeight="1" x14ac:dyDescent="0.4">
      <c r="A48" s="190">
        <v>39</v>
      </c>
      <c r="B48" s="191"/>
      <c r="C48" s="210"/>
      <c r="D48" s="210"/>
      <c r="E48" s="210"/>
      <c r="F48" s="193"/>
      <c r="G48" s="186"/>
      <c r="H48" s="186"/>
      <c r="I48" s="179"/>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81"/>
      <c r="AI48" s="181"/>
      <c r="AJ48" s="181"/>
      <c r="AK48" s="181"/>
      <c r="AL48" s="181"/>
      <c r="AM48" s="181"/>
      <c r="AN48" s="181"/>
      <c r="AO48" s="181"/>
      <c r="AP48" s="181"/>
      <c r="AQ48" s="181"/>
      <c r="AR48" s="181"/>
      <c r="AS48" s="181"/>
      <c r="AT48" s="181"/>
      <c r="AU48" s="181"/>
      <c r="AV48" s="181"/>
      <c r="AW48" s="181"/>
      <c r="AX48" s="181"/>
      <c r="AY48" s="181"/>
      <c r="AZ48" s="181"/>
      <c r="BA48" s="181"/>
      <c r="BB48" s="181"/>
      <c r="BC48" s="181"/>
      <c r="BD48" s="181"/>
      <c r="BE48" s="181"/>
      <c r="BF48" s="181"/>
      <c r="BG48" s="181"/>
      <c r="BH48" s="181"/>
      <c r="BI48" s="181"/>
      <c r="BJ48" s="181"/>
      <c r="BK48" s="181"/>
      <c r="BL48" s="181"/>
      <c r="BM48" s="181"/>
      <c r="BN48" s="181"/>
      <c r="BO48" s="181"/>
      <c r="BP48" s="181"/>
      <c r="BQ48" s="181"/>
      <c r="BR48" s="181"/>
      <c r="BS48" s="181"/>
      <c r="BT48" s="181"/>
      <c r="BU48" s="181"/>
      <c r="BV48" s="181"/>
      <c r="BW48" s="181"/>
      <c r="BX48" s="181"/>
      <c r="BY48" s="181"/>
      <c r="BZ48" s="181"/>
      <c r="CA48" s="181"/>
      <c r="CB48" s="181"/>
      <c r="CC48" s="181"/>
      <c r="CD48" s="181"/>
      <c r="CE48" s="181"/>
      <c r="CF48" s="181"/>
      <c r="CG48" s="181"/>
      <c r="CH48" s="181"/>
      <c r="CI48" s="181"/>
      <c r="CJ48" s="181"/>
      <c r="CK48" s="181"/>
      <c r="CL48" s="181"/>
      <c r="CM48" s="181"/>
      <c r="CN48" s="181"/>
      <c r="CO48" s="181"/>
      <c r="CP48" s="181"/>
      <c r="CQ48" s="181"/>
      <c r="CR48" s="181"/>
      <c r="CS48" s="181"/>
      <c r="CT48" s="181"/>
      <c r="CU48" s="181"/>
      <c r="CV48" s="181"/>
    </row>
    <row r="49" spans="1:100" ht="19.899999999999999" customHeight="1" x14ac:dyDescent="0.4">
      <c r="A49" s="190">
        <v>40</v>
      </c>
      <c r="B49" s="191"/>
      <c r="C49" s="210"/>
      <c r="D49" s="210"/>
      <c r="E49" s="210"/>
      <c r="F49" s="193"/>
      <c r="G49" s="186"/>
      <c r="H49" s="186"/>
      <c r="I49" s="179"/>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81"/>
      <c r="AL49" s="181"/>
      <c r="AM49" s="181"/>
      <c r="AN49" s="181"/>
      <c r="AO49" s="181"/>
      <c r="AP49" s="181"/>
      <c r="AQ49" s="181"/>
      <c r="AR49" s="181"/>
      <c r="AS49" s="181"/>
      <c r="AT49" s="181"/>
      <c r="AU49" s="181"/>
      <c r="AV49" s="181"/>
      <c r="AW49" s="181"/>
      <c r="AX49" s="181"/>
      <c r="AY49" s="181"/>
      <c r="AZ49" s="181"/>
      <c r="BA49" s="181"/>
      <c r="BB49" s="181"/>
      <c r="BC49" s="181"/>
      <c r="BD49" s="181"/>
      <c r="BE49" s="181"/>
      <c r="BF49" s="181"/>
      <c r="BG49" s="181"/>
      <c r="BH49" s="181"/>
      <c r="BI49" s="181"/>
      <c r="BJ49" s="181"/>
      <c r="BK49" s="181"/>
      <c r="BL49" s="181"/>
      <c r="BM49" s="181"/>
      <c r="BN49" s="181"/>
      <c r="BO49" s="181"/>
      <c r="BP49" s="181"/>
      <c r="BQ49" s="181"/>
      <c r="BR49" s="181"/>
      <c r="BS49" s="181"/>
      <c r="BT49" s="181"/>
      <c r="BU49" s="181"/>
      <c r="BV49" s="181"/>
      <c r="BW49" s="181"/>
      <c r="BX49" s="181"/>
      <c r="BY49" s="181"/>
      <c r="BZ49" s="181"/>
      <c r="CA49" s="181"/>
      <c r="CB49" s="181"/>
      <c r="CC49" s="181"/>
      <c r="CD49" s="181"/>
      <c r="CE49" s="181"/>
      <c r="CF49" s="181"/>
      <c r="CG49" s="181"/>
      <c r="CH49" s="181"/>
      <c r="CI49" s="181"/>
      <c r="CJ49" s="181"/>
      <c r="CK49" s="181"/>
      <c r="CL49" s="181"/>
      <c r="CM49" s="181"/>
      <c r="CN49" s="181"/>
      <c r="CO49" s="181"/>
      <c r="CP49" s="181"/>
      <c r="CQ49" s="181"/>
      <c r="CR49" s="181"/>
      <c r="CS49" s="181"/>
      <c r="CT49" s="181"/>
      <c r="CU49" s="181"/>
      <c r="CV49" s="181"/>
    </row>
    <row r="50" spans="1:100" ht="19.899999999999999" customHeight="1" thickBot="1" x14ac:dyDescent="0.45">
      <c r="A50" s="209"/>
      <c r="B50" s="211"/>
      <c r="C50" s="196"/>
      <c r="D50" s="196"/>
      <c r="E50" s="196"/>
      <c r="F50" s="212"/>
      <c r="G50" s="186"/>
      <c r="H50" s="186"/>
      <c r="I50" s="179"/>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81"/>
      <c r="AL50" s="181"/>
      <c r="AM50" s="181"/>
      <c r="AN50" s="181"/>
      <c r="AO50" s="181"/>
      <c r="AP50" s="181"/>
      <c r="AQ50" s="181"/>
      <c r="AR50" s="181"/>
      <c r="AS50" s="181"/>
      <c r="AT50" s="181"/>
      <c r="AU50" s="181"/>
      <c r="AV50" s="181"/>
      <c r="AW50" s="181"/>
      <c r="AX50" s="181"/>
      <c r="AY50" s="181"/>
      <c r="AZ50" s="181"/>
      <c r="BA50" s="181"/>
      <c r="BB50" s="181"/>
      <c r="BC50" s="181"/>
      <c r="BD50" s="181"/>
      <c r="BE50" s="181"/>
      <c r="BF50" s="181"/>
      <c r="BG50" s="181"/>
      <c r="BH50" s="181"/>
      <c r="BI50" s="181"/>
      <c r="BJ50" s="181"/>
      <c r="BK50" s="181"/>
      <c r="BL50" s="181"/>
      <c r="BM50" s="181"/>
      <c r="BN50" s="181"/>
      <c r="BO50" s="181"/>
      <c r="BP50" s="181"/>
      <c r="BQ50" s="181"/>
      <c r="BR50" s="181"/>
      <c r="BS50" s="181"/>
      <c r="BT50" s="181"/>
      <c r="BU50" s="181"/>
      <c r="BV50" s="181"/>
      <c r="BW50" s="181"/>
      <c r="BX50" s="181"/>
      <c r="BY50" s="181"/>
      <c r="BZ50" s="181"/>
      <c r="CA50" s="181"/>
      <c r="CB50" s="181"/>
      <c r="CC50" s="181"/>
      <c r="CD50" s="181"/>
      <c r="CE50" s="181"/>
      <c r="CF50" s="181"/>
      <c r="CG50" s="181"/>
      <c r="CH50" s="181"/>
      <c r="CI50" s="181"/>
      <c r="CJ50" s="181"/>
      <c r="CK50" s="181"/>
      <c r="CL50" s="181"/>
      <c r="CM50" s="181"/>
      <c r="CN50" s="181"/>
      <c r="CO50" s="181"/>
      <c r="CP50" s="181"/>
      <c r="CQ50" s="181"/>
      <c r="CR50" s="181"/>
      <c r="CS50" s="181"/>
      <c r="CT50" s="181"/>
      <c r="CU50" s="181"/>
      <c r="CV50" s="181"/>
    </row>
    <row r="51" spans="1:100" ht="41.15" customHeight="1" x14ac:dyDescent="0.25">
      <c r="A51" s="213"/>
      <c r="B51" s="194" t="s">
        <v>146</v>
      </c>
      <c r="C51" s="195">
        <f>SUM(C10:C20)</f>
        <v>0</v>
      </c>
      <c r="D51" s="195">
        <f>SUM(D10:D20)</f>
        <v>0</v>
      </c>
      <c r="E51" s="195">
        <f>SUM(E10:E20)</f>
        <v>0</v>
      </c>
      <c r="F51" s="192">
        <f>SUM(F10:F20)</f>
        <v>0</v>
      </c>
      <c r="G51" s="356"/>
      <c r="H51" s="357"/>
      <c r="I51" s="357"/>
    </row>
    <row r="52" spans="1:100" x14ac:dyDescent="0.25">
      <c r="A52" s="181"/>
      <c r="B52" s="181"/>
      <c r="C52" s="197"/>
      <c r="D52" s="181"/>
      <c r="E52" s="181"/>
      <c r="F52" s="181"/>
      <c r="G52" s="198"/>
      <c r="H52" s="181"/>
      <c r="I52" s="181"/>
    </row>
    <row r="53" spans="1:100" ht="13" x14ac:dyDescent="0.3">
      <c r="A53" s="181"/>
      <c r="B53" s="181"/>
      <c r="C53" s="181"/>
      <c r="D53" s="181"/>
      <c r="E53" s="199"/>
      <c r="F53" s="199"/>
      <c r="G53" s="198"/>
      <c r="H53" s="181"/>
      <c r="I53" s="181"/>
    </row>
    <row r="54" spans="1:100" ht="18" x14ac:dyDescent="0.25">
      <c r="A54" s="200"/>
      <c r="B54" s="201"/>
      <c r="C54" s="202"/>
      <c r="D54" s="202"/>
      <c r="E54" s="181"/>
      <c r="F54" s="181"/>
      <c r="G54" s="181"/>
      <c r="H54" s="202"/>
      <c r="I54" s="202"/>
    </row>
    <row r="55" spans="1:100" x14ac:dyDescent="0.25">
      <c r="A55" s="181"/>
      <c r="B55" s="181"/>
      <c r="C55" s="181"/>
      <c r="D55" s="181"/>
      <c r="E55" s="198"/>
      <c r="F55" s="198"/>
      <c r="G55" s="198"/>
    </row>
    <row r="56" spans="1:100" x14ac:dyDescent="0.25">
      <c r="A56" s="181"/>
      <c r="B56" s="181"/>
      <c r="C56" s="181"/>
      <c r="D56" s="181"/>
      <c r="E56" s="198"/>
      <c r="F56" s="198"/>
      <c r="G56" s="198"/>
    </row>
    <row r="57" spans="1:100" x14ac:dyDescent="0.25">
      <c r="A57" s="181"/>
      <c r="B57" s="181"/>
      <c r="C57" s="181"/>
      <c r="D57" s="181"/>
      <c r="E57" s="198"/>
      <c r="F57" s="198"/>
      <c r="G57" s="198"/>
    </row>
    <row r="58" spans="1:100" x14ac:dyDescent="0.25">
      <c r="A58" s="181"/>
      <c r="B58" s="181"/>
      <c r="C58" s="181"/>
      <c r="D58" s="181"/>
      <c r="E58" s="198"/>
      <c r="F58" s="198"/>
      <c r="G58" s="198"/>
    </row>
    <row r="59" spans="1:100" x14ac:dyDescent="0.25">
      <c r="A59" s="181"/>
      <c r="B59" s="181"/>
      <c r="C59" s="181"/>
      <c r="D59" s="181"/>
      <c r="E59" s="198"/>
      <c r="F59" s="198"/>
      <c r="G59" s="198"/>
    </row>
    <row r="60" spans="1:100" x14ac:dyDescent="0.25">
      <c r="A60" s="181"/>
      <c r="B60" s="181"/>
      <c r="C60" s="181"/>
      <c r="D60" s="181"/>
      <c r="E60" s="198"/>
      <c r="F60" s="198"/>
      <c r="G60" s="198"/>
    </row>
    <row r="61" spans="1:100" x14ac:dyDescent="0.25">
      <c r="A61" s="181"/>
      <c r="B61" s="181"/>
      <c r="C61" s="181"/>
      <c r="D61" s="181"/>
      <c r="E61" s="198"/>
      <c r="F61" s="198"/>
      <c r="G61" s="198"/>
    </row>
    <row r="62" spans="1:100" x14ac:dyDescent="0.25">
      <c r="A62" s="181"/>
      <c r="B62" s="181"/>
      <c r="C62" s="181"/>
      <c r="D62" s="181"/>
      <c r="E62" s="198"/>
      <c r="F62" s="198"/>
      <c r="G62" s="198"/>
    </row>
    <row r="63" spans="1:100" x14ac:dyDescent="0.25">
      <c r="A63" s="181"/>
      <c r="B63" s="181"/>
      <c r="C63" s="181"/>
      <c r="D63" s="181"/>
      <c r="E63" s="198"/>
      <c r="F63" s="198"/>
      <c r="G63" s="198"/>
    </row>
    <row r="64" spans="1:100" x14ac:dyDescent="0.25">
      <c r="A64" s="181"/>
      <c r="B64" s="181"/>
      <c r="C64" s="181"/>
      <c r="D64" s="181"/>
      <c r="E64" s="198"/>
      <c r="F64" s="198"/>
      <c r="G64" s="198"/>
    </row>
    <row r="65" spans="1:7" x14ac:dyDescent="0.25">
      <c r="A65" s="181"/>
      <c r="B65" s="181"/>
      <c r="C65" s="181"/>
      <c r="D65" s="181"/>
      <c r="E65" s="198"/>
      <c r="F65" s="198"/>
      <c r="G65" s="198"/>
    </row>
    <row r="66" spans="1:7" x14ac:dyDescent="0.25">
      <c r="A66" s="181"/>
      <c r="B66" s="181"/>
      <c r="C66" s="181"/>
      <c r="D66" s="181"/>
      <c r="E66" s="198"/>
      <c r="F66" s="198"/>
      <c r="G66" s="198"/>
    </row>
    <row r="67" spans="1:7" x14ac:dyDescent="0.25">
      <c r="A67" s="181"/>
      <c r="B67" s="181"/>
      <c r="C67" s="181"/>
      <c r="D67" s="181"/>
      <c r="E67" s="198"/>
      <c r="F67" s="198"/>
      <c r="G67" s="198"/>
    </row>
    <row r="68" spans="1:7" x14ac:dyDescent="0.25">
      <c r="E68" s="198"/>
      <c r="F68" s="198"/>
      <c r="G68" s="198"/>
    </row>
    <row r="69" spans="1:7" x14ac:dyDescent="0.25">
      <c r="E69" s="198"/>
      <c r="F69" s="198"/>
      <c r="G69" s="198"/>
    </row>
    <row r="70" spans="1:7" x14ac:dyDescent="0.25">
      <c r="E70" s="198"/>
      <c r="F70" s="198"/>
      <c r="G70" s="198"/>
    </row>
    <row r="71" spans="1:7" x14ac:dyDescent="0.25">
      <c r="E71" s="198"/>
      <c r="F71" s="198"/>
      <c r="G71" s="198"/>
    </row>
    <row r="72" spans="1:7" x14ac:dyDescent="0.25">
      <c r="E72" s="198"/>
      <c r="F72" s="198"/>
      <c r="G72" s="198"/>
    </row>
    <row r="73" spans="1:7" x14ac:dyDescent="0.25">
      <c r="E73" s="198"/>
      <c r="F73" s="198"/>
      <c r="G73" s="198"/>
    </row>
    <row r="74" spans="1:7" x14ac:dyDescent="0.25">
      <c r="E74" s="198"/>
      <c r="F74" s="198"/>
      <c r="G74" s="198"/>
    </row>
    <row r="75" spans="1:7" x14ac:dyDescent="0.25">
      <c r="E75" s="198"/>
      <c r="F75" s="198"/>
      <c r="G75" s="198"/>
    </row>
    <row r="76" spans="1:7" x14ac:dyDescent="0.25">
      <c r="E76" s="198"/>
      <c r="F76" s="198"/>
      <c r="G76" s="198"/>
    </row>
    <row r="77" spans="1:7" x14ac:dyDescent="0.25">
      <c r="E77" s="198"/>
      <c r="F77" s="198"/>
      <c r="G77" s="198"/>
    </row>
    <row r="78" spans="1:7" x14ac:dyDescent="0.25">
      <c r="E78" s="198"/>
      <c r="F78" s="198"/>
      <c r="G78" s="198"/>
    </row>
    <row r="79" spans="1:7" x14ac:dyDescent="0.25">
      <c r="E79" s="198"/>
      <c r="F79" s="198"/>
      <c r="G79" s="198"/>
    </row>
    <row r="80" spans="1:7" x14ac:dyDescent="0.25">
      <c r="E80" s="198"/>
      <c r="F80" s="198"/>
      <c r="G80" s="198"/>
    </row>
    <row r="81" spans="5:7" x14ac:dyDescent="0.25">
      <c r="E81" s="198"/>
      <c r="F81" s="198"/>
      <c r="G81" s="198"/>
    </row>
    <row r="82" spans="5:7" x14ac:dyDescent="0.25">
      <c r="E82" s="198"/>
      <c r="F82" s="198"/>
      <c r="G82" s="198"/>
    </row>
    <row r="83" spans="5:7" x14ac:dyDescent="0.25">
      <c r="E83" s="198"/>
      <c r="F83" s="198"/>
      <c r="G83" s="198"/>
    </row>
    <row r="84" spans="5:7" x14ac:dyDescent="0.25">
      <c r="E84" s="198"/>
      <c r="F84" s="198"/>
      <c r="G84" s="198"/>
    </row>
    <row r="85" spans="5:7" x14ac:dyDescent="0.25">
      <c r="E85" s="198"/>
      <c r="F85" s="198"/>
      <c r="G85" s="198"/>
    </row>
    <row r="86" spans="5:7" x14ac:dyDescent="0.25">
      <c r="E86" s="198"/>
      <c r="F86" s="198"/>
      <c r="G86" s="198"/>
    </row>
    <row r="87" spans="5:7" x14ac:dyDescent="0.25">
      <c r="E87" s="198"/>
      <c r="F87" s="198"/>
      <c r="G87" s="198"/>
    </row>
    <row r="88" spans="5:7" x14ac:dyDescent="0.25">
      <c r="E88" s="198"/>
      <c r="F88" s="198"/>
      <c r="G88" s="198"/>
    </row>
    <row r="89" spans="5:7" x14ac:dyDescent="0.25">
      <c r="E89" s="198"/>
      <c r="F89" s="198"/>
      <c r="G89" s="198"/>
    </row>
    <row r="90" spans="5:7" x14ac:dyDescent="0.25">
      <c r="E90" s="198"/>
      <c r="F90" s="198"/>
      <c r="G90" s="198"/>
    </row>
    <row r="91" spans="5:7" x14ac:dyDescent="0.25">
      <c r="E91" s="198"/>
      <c r="F91" s="198"/>
      <c r="G91" s="198"/>
    </row>
    <row r="92" spans="5:7" x14ac:dyDescent="0.25">
      <c r="E92" s="198"/>
      <c r="F92" s="198"/>
      <c r="G92" s="198"/>
    </row>
    <row r="93" spans="5:7" x14ac:dyDescent="0.25">
      <c r="E93" s="198"/>
      <c r="F93" s="198"/>
      <c r="G93" s="198"/>
    </row>
    <row r="94" spans="5:7" x14ac:dyDescent="0.25">
      <c r="E94" s="198"/>
      <c r="F94" s="198"/>
      <c r="G94" s="198"/>
    </row>
    <row r="95" spans="5:7" x14ac:dyDescent="0.25">
      <c r="E95" s="198"/>
      <c r="F95" s="198"/>
      <c r="G95" s="198"/>
    </row>
    <row r="96" spans="5:7" x14ac:dyDescent="0.25">
      <c r="E96" s="198"/>
      <c r="F96" s="198"/>
      <c r="G96" s="198"/>
    </row>
    <row r="97" spans="5:7" x14ac:dyDescent="0.25">
      <c r="E97" s="198"/>
      <c r="F97" s="198"/>
      <c r="G97" s="198"/>
    </row>
    <row r="98" spans="5:7" x14ac:dyDescent="0.25">
      <c r="E98" s="198"/>
      <c r="F98" s="198"/>
      <c r="G98" s="198"/>
    </row>
    <row r="99" spans="5:7" x14ac:dyDescent="0.25">
      <c r="E99" s="198"/>
      <c r="F99" s="198"/>
      <c r="G99" s="198"/>
    </row>
    <row r="100" spans="5:7" x14ac:dyDescent="0.25">
      <c r="E100" s="198"/>
      <c r="F100" s="198"/>
      <c r="G100" s="198"/>
    </row>
    <row r="101" spans="5:7" x14ac:dyDescent="0.25">
      <c r="E101" s="198"/>
      <c r="F101" s="198"/>
      <c r="G101" s="198"/>
    </row>
    <row r="102" spans="5:7" x14ac:dyDescent="0.25">
      <c r="E102" s="198"/>
      <c r="F102" s="198"/>
      <c r="G102" s="198"/>
    </row>
    <row r="103" spans="5:7" x14ac:dyDescent="0.25">
      <c r="E103" s="198"/>
      <c r="F103" s="198"/>
      <c r="G103" s="198"/>
    </row>
    <row r="104" spans="5:7" x14ac:dyDescent="0.25">
      <c r="E104" s="198"/>
      <c r="F104" s="198"/>
      <c r="G104" s="198"/>
    </row>
    <row r="105" spans="5:7" x14ac:dyDescent="0.25">
      <c r="E105" s="198"/>
      <c r="F105" s="198"/>
      <c r="G105" s="198"/>
    </row>
    <row r="106" spans="5:7" x14ac:dyDescent="0.25">
      <c r="E106" s="198"/>
      <c r="F106" s="198"/>
      <c r="G106" s="198"/>
    </row>
    <row r="107" spans="5:7" x14ac:dyDescent="0.25">
      <c r="E107" s="198"/>
      <c r="F107" s="198"/>
      <c r="G107" s="198"/>
    </row>
    <row r="108" spans="5:7" x14ac:dyDescent="0.25">
      <c r="E108" s="198"/>
      <c r="F108" s="198"/>
      <c r="G108" s="198"/>
    </row>
    <row r="109" spans="5:7" x14ac:dyDescent="0.25">
      <c r="E109" s="198"/>
      <c r="F109" s="198"/>
      <c r="G109" s="198"/>
    </row>
    <row r="110" spans="5:7" x14ac:dyDescent="0.25">
      <c r="E110" s="198"/>
      <c r="F110" s="198"/>
      <c r="G110" s="198"/>
    </row>
    <row r="111" spans="5:7" x14ac:dyDescent="0.25">
      <c r="E111" s="198"/>
      <c r="F111" s="198"/>
      <c r="G111" s="198"/>
    </row>
    <row r="112" spans="5:7" x14ac:dyDescent="0.25">
      <c r="E112" s="198"/>
      <c r="F112" s="198"/>
      <c r="G112" s="198"/>
    </row>
    <row r="113" spans="5:7" x14ac:dyDescent="0.25">
      <c r="E113" s="198"/>
      <c r="F113" s="198"/>
      <c r="G113" s="198"/>
    </row>
    <row r="114" spans="5:7" x14ac:dyDescent="0.25">
      <c r="E114" s="198"/>
      <c r="F114" s="198"/>
      <c r="G114" s="198"/>
    </row>
    <row r="115" spans="5:7" x14ac:dyDescent="0.25">
      <c r="E115" s="198"/>
      <c r="F115" s="198"/>
      <c r="G115" s="198"/>
    </row>
    <row r="116" spans="5:7" x14ac:dyDescent="0.25">
      <c r="E116" s="198"/>
      <c r="F116" s="198"/>
      <c r="G116" s="198"/>
    </row>
    <row r="117" spans="5:7" x14ac:dyDescent="0.25">
      <c r="E117" s="198"/>
      <c r="F117" s="198"/>
      <c r="G117" s="198"/>
    </row>
    <row r="118" spans="5:7" x14ac:dyDescent="0.25">
      <c r="E118" s="198"/>
      <c r="F118" s="198"/>
      <c r="G118" s="198"/>
    </row>
    <row r="119" spans="5:7" x14ac:dyDescent="0.25">
      <c r="E119" s="198"/>
      <c r="F119" s="198"/>
      <c r="G119" s="198"/>
    </row>
    <row r="120" spans="5:7" x14ac:dyDescent="0.25">
      <c r="E120" s="198"/>
      <c r="F120" s="198"/>
      <c r="G120" s="198"/>
    </row>
    <row r="121" spans="5:7" x14ac:dyDescent="0.25">
      <c r="E121" s="198"/>
      <c r="F121" s="198"/>
      <c r="G121" s="198"/>
    </row>
    <row r="122" spans="5:7" x14ac:dyDescent="0.25">
      <c r="E122" s="198"/>
      <c r="F122" s="198"/>
      <c r="G122" s="198"/>
    </row>
    <row r="123" spans="5:7" x14ac:dyDescent="0.25">
      <c r="E123" s="198"/>
      <c r="F123" s="198"/>
      <c r="G123" s="198"/>
    </row>
    <row r="124" spans="5:7" x14ac:dyDescent="0.25">
      <c r="E124" s="198"/>
      <c r="F124" s="198"/>
      <c r="G124" s="198"/>
    </row>
    <row r="125" spans="5:7" x14ac:dyDescent="0.25">
      <c r="E125" s="198"/>
      <c r="F125" s="198"/>
      <c r="G125" s="198"/>
    </row>
    <row r="126" spans="5:7" x14ac:dyDescent="0.25">
      <c r="E126" s="198"/>
      <c r="F126" s="198"/>
      <c r="G126" s="198"/>
    </row>
    <row r="127" spans="5:7" x14ac:dyDescent="0.25">
      <c r="E127" s="198"/>
      <c r="F127" s="198"/>
      <c r="G127" s="198"/>
    </row>
    <row r="128" spans="5:7" x14ac:dyDescent="0.25">
      <c r="E128" s="198"/>
      <c r="F128" s="198"/>
      <c r="G128" s="198"/>
    </row>
    <row r="129" spans="5:7" x14ac:dyDescent="0.25">
      <c r="E129" s="198"/>
      <c r="F129" s="198"/>
      <c r="G129" s="198"/>
    </row>
    <row r="130" spans="5:7" x14ac:dyDescent="0.25">
      <c r="E130" s="198"/>
      <c r="F130" s="198"/>
      <c r="G130" s="198"/>
    </row>
    <row r="131" spans="5:7" x14ac:dyDescent="0.25">
      <c r="E131" s="198"/>
      <c r="F131" s="198"/>
      <c r="G131" s="198"/>
    </row>
    <row r="132" spans="5:7" x14ac:dyDescent="0.25">
      <c r="E132" s="198"/>
      <c r="F132" s="198"/>
      <c r="G132" s="198"/>
    </row>
    <row r="133" spans="5:7" x14ac:dyDescent="0.25">
      <c r="E133" s="198"/>
      <c r="F133" s="198"/>
      <c r="G133" s="198"/>
    </row>
    <row r="134" spans="5:7" x14ac:dyDescent="0.25">
      <c r="E134" s="198"/>
      <c r="F134" s="198"/>
      <c r="G134" s="198"/>
    </row>
    <row r="135" spans="5:7" x14ac:dyDescent="0.25">
      <c r="E135" s="198"/>
      <c r="F135" s="198"/>
      <c r="G135" s="198"/>
    </row>
    <row r="136" spans="5:7" x14ac:dyDescent="0.25">
      <c r="E136" s="198"/>
      <c r="F136" s="198"/>
      <c r="G136" s="198"/>
    </row>
    <row r="137" spans="5:7" x14ac:dyDescent="0.25">
      <c r="E137" s="198"/>
      <c r="F137" s="198"/>
      <c r="G137" s="198"/>
    </row>
    <row r="138" spans="5:7" x14ac:dyDescent="0.25">
      <c r="E138" s="198"/>
      <c r="F138" s="198"/>
      <c r="G138" s="198"/>
    </row>
    <row r="139" spans="5:7" x14ac:dyDescent="0.25">
      <c r="E139" s="198"/>
      <c r="F139" s="198"/>
      <c r="G139" s="198"/>
    </row>
    <row r="140" spans="5:7" x14ac:dyDescent="0.25">
      <c r="E140" s="198"/>
      <c r="F140" s="198"/>
      <c r="G140" s="198"/>
    </row>
    <row r="141" spans="5:7" x14ac:dyDescent="0.25">
      <c r="E141" s="198"/>
      <c r="F141" s="198"/>
      <c r="G141" s="198"/>
    </row>
    <row r="142" spans="5:7" x14ac:dyDescent="0.25">
      <c r="E142" s="198"/>
      <c r="F142" s="198"/>
      <c r="G142" s="198"/>
    </row>
    <row r="143" spans="5:7" x14ac:dyDescent="0.25">
      <c r="E143" s="198"/>
      <c r="F143" s="198"/>
      <c r="G143" s="198"/>
    </row>
    <row r="144" spans="5:7" x14ac:dyDescent="0.25">
      <c r="E144" s="198"/>
      <c r="F144" s="198"/>
      <c r="G144" s="198"/>
    </row>
    <row r="145" spans="2:9" x14ac:dyDescent="0.25">
      <c r="E145" s="198"/>
      <c r="F145" s="198"/>
      <c r="G145" s="198"/>
    </row>
    <row r="146" spans="2:9" x14ac:dyDescent="0.25">
      <c r="E146" s="198"/>
      <c r="F146" s="198"/>
      <c r="G146" s="198"/>
    </row>
    <row r="147" spans="2:9" x14ac:dyDescent="0.25">
      <c r="E147" s="198"/>
      <c r="F147" s="198"/>
      <c r="G147" s="198"/>
    </row>
    <row r="148" spans="2:9" x14ac:dyDescent="0.25">
      <c r="B148" s="181"/>
      <c r="C148" s="181"/>
      <c r="D148" s="181"/>
      <c r="E148" s="198"/>
      <c r="F148" s="198"/>
      <c r="G148" s="198"/>
      <c r="H148" s="181"/>
      <c r="I148" s="181"/>
    </row>
    <row r="149" spans="2:9" ht="15.5" x14ac:dyDescent="0.35">
      <c r="B149" s="203"/>
      <c r="C149" s="203"/>
      <c r="D149" s="203"/>
      <c r="E149" s="204"/>
      <c r="F149" s="204"/>
      <c r="G149" s="204"/>
      <c r="H149" s="203"/>
      <c r="I149" s="203"/>
    </row>
    <row r="150" spans="2:9" ht="15.5" x14ac:dyDescent="0.35">
      <c r="B150" s="203"/>
      <c r="C150" s="203"/>
      <c r="D150" s="203"/>
      <c r="E150" s="204"/>
      <c r="F150" s="204"/>
      <c r="G150" s="204"/>
      <c r="H150" s="203"/>
      <c r="I150" s="203"/>
    </row>
    <row r="151" spans="2:9" ht="15.5" x14ac:dyDescent="0.35">
      <c r="B151" s="203"/>
      <c r="C151" s="203"/>
      <c r="D151" s="203"/>
      <c r="E151" s="204"/>
      <c r="F151" s="204"/>
      <c r="G151" s="204"/>
      <c r="H151" s="203"/>
      <c r="I151" s="203"/>
    </row>
  </sheetData>
  <mergeCells count="10">
    <mergeCell ref="A1:B1"/>
    <mergeCell ref="A2:B2"/>
    <mergeCell ref="A3:B3"/>
    <mergeCell ref="A4:B4"/>
    <mergeCell ref="D8:F8"/>
    <mergeCell ref="G51:I51"/>
    <mergeCell ref="C1:D1"/>
    <mergeCell ref="C2:D2"/>
    <mergeCell ref="C3:D3"/>
    <mergeCell ref="C4:D4"/>
  </mergeCells>
  <pageMargins left="0.23622047244094491" right="0.23622047244094491" top="0.74803149606299213" bottom="0.74803149606299213" header="0.31496062992125984" footer="0.31496062992125984"/>
  <pageSetup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Read me</vt:lpstr>
      <vt:lpstr>Tender Cover Sheet</vt:lpstr>
      <vt:lpstr>5.1.0 Preamble</vt:lpstr>
      <vt:lpstr>5.1.1 Pricing</vt:lpstr>
      <vt:lpstr>5.1.2 CPA Formulae</vt:lpstr>
      <vt:lpstr>5.1.3 Summary</vt:lpstr>
      <vt:lpstr>'5.1.1 Pricing'!Data</vt:lpstr>
      <vt:lpstr>'5.1.1 Pricing'!Print_Area</vt:lpstr>
      <vt:lpstr>'5.1.2 CPA Formulae'!Print_Area</vt:lpstr>
      <vt:lpstr>'5.1.3 Summary'!Print_Area</vt:lpstr>
      <vt:lpstr>'Read me'!Print_Area</vt:lpstr>
      <vt:lpstr>'5.1.1 Pricing'!Print_Titles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Nonhlanhla Nsibande</dc:creator>
  <cp:lastModifiedBy>Mlunghisi Maluleke</cp:lastModifiedBy>
  <cp:lastPrinted>2022-06-03T08:59:00Z</cp:lastPrinted>
  <dcterms:created xsi:type="dcterms:W3CDTF">2019-04-23T11:19:58Z</dcterms:created>
  <dcterms:modified xsi:type="dcterms:W3CDTF">2022-09-26T10:37:47Z</dcterms:modified>
</cp:coreProperties>
</file>