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malulenw\Documents\PF Burner Enquiry\Advertised Documents\"/>
    </mc:Choice>
  </mc:AlternateContent>
  <xr:revisionPtr revIDLastSave="0" documentId="8_{A6B354C2-0CCA-4C6F-9449-FA4DC5BD047C}" xr6:coauthVersionLast="47" xr6:coauthVersionMax="47" xr10:uidLastSave="{00000000-0000-0000-0000-000000000000}"/>
  <bookViews>
    <workbookView xWindow="-110" yWindow="-110" windowWidth="19420" windowHeight="10420" xr2:uid="{00000000-000D-0000-FFFF-FFFF00000000}"/>
  </bookViews>
  <sheets>
    <sheet name="Gate Keepers" sheetId="1" r:id="rId1"/>
    <sheet name="Technical Criteria"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6" i="3" l="1"/>
  <c r="L16" i="3"/>
  <c r="L11" i="3"/>
  <c r="F11" i="3"/>
  <c r="L9" i="3"/>
  <c r="M5" i="3"/>
  <c r="L27" i="3" l="1"/>
  <c r="M23" i="3" l="1"/>
  <c r="L28" i="3"/>
</calcChain>
</file>

<file path=xl/sharedStrings.xml><?xml version="1.0" encoding="utf-8"?>
<sst xmlns="http://schemas.openxmlformats.org/spreadsheetml/2006/main" count="179" uniqueCount="168">
  <si>
    <t>Weight (%)</t>
  </si>
  <si>
    <t>Sections</t>
  </si>
  <si>
    <t>Minimum Criteria Evaluation Requirements</t>
  </si>
  <si>
    <t>Source</t>
  </si>
  <si>
    <t>%</t>
  </si>
  <si>
    <t>Score</t>
  </si>
  <si>
    <t>SECTION 1: TECHNICAL REQUIREMENTS</t>
  </si>
  <si>
    <t xml:space="preserve"> </t>
  </si>
  <si>
    <t xml:space="preserve">Traceable Evidence of 
Projects Completed </t>
  </si>
  <si>
    <t xml:space="preserve">Company Profile Document
 and other evidence              </t>
  </si>
  <si>
    <t>Company organogram</t>
  </si>
  <si>
    <t>Company organogram must reflect the current status of company</t>
  </si>
  <si>
    <t>TOTAL SCORES FOR TECHNICAL</t>
  </si>
  <si>
    <t>No CV's and Qualifications for the welders attached</t>
  </si>
  <si>
    <t>CONTRACT GATE KEEPERS</t>
  </si>
  <si>
    <t>Motivation for use of Criteria</t>
  </si>
  <si>
    <t>Requirement in the 240-106628253;</t>
  </si>
  <si>
    <t xml:space="preserve">Standard for Welding Requirements on </t>
  </si>
  <si>
    <t>Eskom Plant</t>
  </si>
  <si>
    <t>1. ISO 3834 Certification</t>
  </si>
  <si>
    <t>Mandatory Technical Criteria Description</t>
  </si>
  <si>
    <t>Reference to Technical Specification/Tender</t>
  </si>
  <si>
    <t>Criteria Evaluation Indicator</t>
  </si>
  <si>
    <t>Company Profile Documents
Previous Experience</t>
  </si>
  <si>
    <t>Industry experience</t>
  </si>
  <si>
    <t>Floor (0)</t>
  </si>
  <si>
    <t>Kick in (1)</t>
  </si>
  <si>
    <t>Average (2)</t>
  </si>
  <si>
    <t>Strech (3)</t>
  </si>
  <si>
    <t>Ceiling (4)</t>
  </si>
  <si>
    <t>No organogram or incomplete</t>
  </si>
  <si>
    <t>Only company organogram signed, not site related</t>
  </si>
  <si>
    <t>Company organogram signed but site related organogram not signed</t>
  </si>
  <si>
    <t>Company organogram and site related organogram signed with only positions related</t>
  </si>
  <si>
    <t>No attached or incomplete CV</t>
  </si>
  <si>
    <t>Only CV attached</t>
  </si>
  <si>
    <t xml:space="preserve">Not attached </t>
  </si>
  <si>
    <t>1 QCP template submitted</t>
  </si>
  <si>
    <t>2 QCP templates submitted</t>
  </si>
  <si>
    <t>3 QCP templates submitted</t>
  </si>
  <si>
    <t>4 QCP templates submitted</t>
  </si>
  <si>
    <t>At least 4 projects completed which are related to the ducting repairs with a contactable reference for each project</t>
  </si>
  <si>
    <t>Company to provide company profile showing previous jobs and Proof of completion certificates with a contactable reference for each project</t>
  </si>
  <si>
    <t>No / Incomplete company profile / proof of completion certificates and / or no contactable references</t>
  </si>
  <si>
    <t>1 Project with a contactable reference</t>
  </si>
  <si>
    <t xml:space="preserve">2 Projects with 2 contactable references </t>
  </si>
  <si>
    <t xml:space="preserve">3 Projects with 3 contactable references </t>
  </si>
  <si>
    <t xml:space="preserve">4 Projects with 4 contactable references </t>
  </si>
  <si>
    <t>Company: (40%)</t>
  </si>
  <si>
    <t>Technical 
Staff: (60%)</t>
  </si>
  <si>
    <t>Company organogram and site related organogram signed with specific names related to positions</t>
  </si>
  <si>
    <t>Quality Documents</t>
  </si>
  <si>
    <t>Attached CV and certified Qualifications with experience of less than three (3) years</t>
  </si>
  <si>
    <t>Only Qualifications  attached (SAMTRAC and SACPCMP as Construction Health &amp; Safety Officer.)</t>
  </si>
  <si>
    <t>ISO 3834 Certification</t>
  </si>
  <si>
    <t>Gate Keepers</t>
  </si>
  <si>
    <t>Safety Officer</t>
  </si>
  <si>
    <t>Only three welders meet the requirements with complete CV's and certified certificates submitted</t>
  </si>
  <si>
    <t>No proof attached</t>
  </si>
  <si>
    <t>TOTAL SCORES FOR GATE KEEPERS</t>
  </si>
  <si>
    <r>
      <rPr>
        <u/>
        <sz val="16"/>
        <color theme="1"/>
        <rFont val="Calibri"/>
        <family val="2"/>
        <scheme val="minor"/>
      </rPr>
      <t>Returnable</t>
    </r>
    <r>
      <rPr>
        <sz val="16"/>
        <color theme="1"/>
        <rFont val="Calibri"/>
        <family val="2"/>
        <scheme val="minor"/>
      </rPr>
      <t>: Certified copy of at 
least ISO 3834-4 certification</t>
    </r>
  </si>
  <si>
    <t>Attached CV and certified Qualifications with experience of more than five (5+) years</t>
  </si>
  <si>
    <t>Attached CV and certified Qualifications with experience of less than five (5) years</t>
  </si>
  <si>
    <t>Risk management</t>
  </si>
  <si>
    <t>Methodology</t>
  </si>
  <si>
    <t>Provide a written methodology statement which categorically indicates how the execution of the inspections and repair work will be carried out with specific references to the adjoining determinants outlined.</t>
  </si>
  <si>
    <t>No Methodology provided</t>
  </si>
  <si>
    <t>Methodology clearly addresses 100% of processes and 100% of components</t>
  </si>
  <si>
    <t>Methodology Incomplete (It covers above 60% but  less than 100% of both processes and components)</t>
  </si>
  <si>
    <t>Methodology Incomplete (It covers  100% of one section (either processes/ components  and above 60% and less than 100% of the other section)</t>
  </si>
  <si>
    <t>Methodology Incomplete (It covers less than 60% both processes and components)</t>
  </si>
  <si>
    <t>No document provided</t>
  </si>
  <si>
    <t>The Service Provider must have a comprehensive operational risk management process.</t>
  </si>
  <si>
    <t>GUIDELINE NOTES</t>
  </si>
  <si>
    <t>2. CIDB (7ME)</t>
  </si>
  <si>
    <r>
      <rPr>
        <u/>
        <sz val="16"/>
        <color theme="1"/>
        <rFont val="Calibri"/>
        <family val="2"/>
        <scheme val="minor"/>
      </rPr>
      <t>Returnable</t>
    </r>
    <r>
      <rPr>
        <sz val="16"/>
        <color theme="1"/>
        <rFont val="Calibri"/>
        <family val="2"/>
        <scheme val="minor"/>
      </rPr>
      <t>: Copy of the certificate</t>
    </r>
  </si>
  <si>
    <t>Requirement in CIDB</t>
  </si>
  <si>
    <t>CIDB (7ME)</t>
  </si>
  <si>
    <t>CIDB Registration</t>
  </si>
  <si>
    <t>Certified copy of ISO 3834-4 certification</t>
  </si>
  <si>
    <t>Incomplete Risk management procedure (Procedure covers less than 60% of the contenet)</t>
  </si>
  <si>
    <t xml:space="preserve">Adequate Risk management procedure (Procedure covers more than 60% but less than 80% of the content) </t>
  </si>
  <si>
    <t xml:space="preserve">Satisfactory risk management procedure (Procedure covers more than 80% but less than 90% of the content) </t>
  </si>
  <si>
    <t>Comprehensive 5 step  risk management procedure covering above 90% of the content</t>
  </si>
  <si>
    <t>6 X Welders</t>
  </si>
  <si>
    <t>9 X Plater/Boilermaker</t>
  </si>
  <si>
    <t xml:space="preserve">Site Manager           </t>
  </si>
  <si>
    <t xml:space="preserve">Minimum Qualifications: Technical Diploma or  trade test and equivalent Supervisory experience of at least five (5) years site supervisor </t>
  </si>
  <si>
    <t xml:space="preserve">Provide certified certificate of qualifications and CV with contactable reference. CV to demonstrate ability to manage welding and fabrication activities or similar maintenance activities. </t>
  </si>
  <si>
    <t>9 X Mechanical Fitter</t>
  </si>
  <si>
    <t>2 X Quality Controller (Mechanical)</t>
  </si>
  <si>
    <t xml:space="preserve">2 X Supervisor            </t>
  </si>
  <si>
    <t xml:space="preserve">Provide certified certificate of qualifications and CV with contactable reference. CV to demonstrate ability to manage welding and fabrication activities or PF Burner and ducting maintenance or similar maintenance activities. </t>
  </si>
  <si>
    <t>All six welders meet the requirements with complete CV's and certified certificates submitted</t>
  </si>
  <si>
    <t>Only four welders meet the requirements with complete CV's and certified certificates submitted</t>
  </si>
  <si>
    <t>Only seven mechanical fitters meet the requirements with complete CV's and certified certificates submitted</t>
  </si>
  <si>
    <t>Only five mechanical fitters meet the requirements with complete CV's and certified certificates submitted</t>
  </si>
  <si>
    <t xml:space="preserve">Attached CV's but  only two boilermakers meet the requrements </t>
  </si>
  <si>
    <t>Only five boilermakers  meet the requirements with complete CV's and certified certificates submitted</t>
  </si>
  <si>
    <t>Only seven boilermakers meet the requirements with complete CV's and certified certificates submitted</t>
  </si>
  <si>
    <t>All nine boilermakers meet the requirements with complete CV's and certified certificates submitted</t>
  </si>
  <si>
    <t>No CV's and Qualifications for the mechanical fitters attached</t>
  </si>
  <si>
    <t>Mnimum Qualification: Only Level 2 SAIW Qualification with at least 2 years Experience.</t>
  </si>
  <si>
    <t>Provide certified copies of qualifications and CV with references. Proof of registration or confimation letter.</t>
  </si>
  <si>
    <t>Only CVs attached and qualification attached with no experience</t>
  </si>
  <si>
    <t xml:space="preserve">No CV and qualifications attached  </t>
  </si>
  <si>
    <t xml:space="preserve">PF BURNER, DUCTING &amp; DAMPER REPAIR CONTRACT TECHNICAL EVALUATION CRITERIA </t>
  </si>
  <si>
    <t>Company to provide company profile showing when the company was established and registered, and all the fields the company specialises in.</t>
  </si>
  <si>
    <t>No industrial experience</t>
  </si>
  <si>
    <t>Up to 1 year industrial experience</t>
  </si>
  <si>
    <t xml:space="preserve"> 1 year or more industrial experience</t>
  </si>
  <si>
    <t>2 years or more industrial experience</t>
  </si>
  <si>
    <t>3 years or more industrial experience</t>
  </si>
  <si>
    <t>At least 3 years+ experience in power plant industry and 80% of activities must be industry related business.</t>
  </si>
  <si>
    <t>The methodology should clearly address the scope that has been provided by the Employer and must include the following processes: 1) Inspection, rigging and repairs . 2) How PF erosion of metal surfaces and mechanical damage or fatigue due to heat will be dealt with during repairs. Consider scenarios where 1. Localized  erosion is evident, 2. Distributed erosion is evident, 3. Holes are evident, 4. Deformation and/or ovality is evident. Chrome cast or patch work is evident. The methodology should clearly cover nature of defects stated above. 3) How at least 3 specific components will be inspected and replaced at regular intervals or after failure.</t>
  </si>
  <si>
    <t>Company to provide a 5 step risk management document /procedure which  clearly addresses the scope that has been provided by the Employer with particular attention given to environments with gas and dust.</t>
  </si>
  <si>
    <r>
      <t xml:space="preserve">Provide signed Site Specific Company Organogram which includes positions </t>
    </r>
    <r>
      <rPr>
        <b/>
        <sz val="11"/>
        <color theme="1"/>
        <rFont val="Arial"/>
        <family val="2"/>
      </rPr>
      <t xml:space="preserve">and </t>
    </r>
    <r>
      <rPr>
        <sz val="11"/>
        <color theme="1"/>
        <rFont val="Arial"/>
        <family val="2"/>
      </rPr>
      <t>names.</t>
    </r>
  </si>
  <si>
    <t xml:space="preserve">Minimum Qualifications: Mechanical Diploma or mechanical trade test and equivalent Supervisory experience of at least three (3) years as a  site supervisor </t>
  </si>
  <si>
    <t>2 Attached CVs and certified Qualifications with supervisory experience of less than one (1) years</t>
  </si>
  <si>
    <t>2 Attached CVs and certified Qualifications with supervisory experience of less than three (3) years</t>
  </si>
  <si>
    <t>2 Attached CVs and certified Qualifications with supervisory experience of more than five (3+) years</t>
  </si>
  <si>
    <t>Qualified Boilermakers and at least two (2) years experience as a welder.</t>
  </si>
  <si>
    <t>No CV's and Qualifications for the boilermaker's attached</t>
  </si>
  <si>
    <t>Only one CV with relevant experience and certified copies of Qualifications attached</t>
  </si>
  <si>
    <t>Two CVs and certified copies of qualifications  attached. One with relevant experience and  and the other with less than two years experience</t>
  </si>
  <si>
    <t>All two CVs with relevant experience and certified copies of Qualifications attached</t>
  </si>
  <si>
    <t>Qualified Class B Welders and at least two (2) years experience as a welder.</t>
  </si>
  <si>
    <t xml:space="preserve">Attached CV's but  only two welders meet the requrements </t>
  </si>
  <si>
    <t xml:space="preserve">Attached CV's but  only two mechanical fitters meet the requirements </t>
  </si>
  <si>
    <t>All nine mechanical fitters meet the requirements with complete CV's and certified certificates submitted.</t>
  </si>
  <si>
    <r>
      <t xml:space="preserve">Provide certified copies of qualifications of </t>
    </r>
    <r>
      <rPr>
        <b/>
        <sz val="11"/>
        <rFont val="Arial"/>
        <family val="2"/>
      </rPr>
      <t xml:space="preserve">Not older than 3 months </t>
    </r>
    <r>
      <rPr>
        <sz val="11"/>
        <rFont val="Arial"/>
        <family val="2"/>
      </rPr>
      <t>from the date of closure of the tender and CV with references. Certfied copies older than 3 months will not be considered.</t>
    </r>
  </si>
  <si>
    <r>
      <t xml:space="preserve">Provide certified copies of qualifications of </t>
    </r>
    <r>
      <rPr>
        <b/>
        <sz val="11"/>
        <rFont val="Arial"/>
        <family val="2"/>
      </rPr>
      <t xml:space="preserve">Not older than 3 months </t>
    </r>
    <r>
      <rPr>
        <sz val="11"/>
        <rFont val="Arial"/>
        <family val="2"/>
      </rPr>
      <t>from the date of closure of the tender and CV with references. Certified copies older than 3 months will not be considered.</t>
    </r>
  </si>
  <si>
    <t>Qualified Mechanical Artisans and at least two (2) years experience as a fitter.</t>
  </si>
  <si>
    <t>Quality control document applicable to the SOW and  showing control process or procedure and a typcal QCP to be used during execution of the SOW for various components of the plant appearing in the SOW.</t>
  </si>
  <si>
    <t>Attached quality control documentation and QIP (Quality Inspection Plan) for various equipment or components. E.g. ducting, impeller etc. (minimum of 4 components)</t>
  </si>
  <si>
    <t>Registration certificate attached but not certified</t>
  </si>
  <si>
    <t>Certified registration certificate attached.</t>
  </si>
  <si>
    <t>Company must have a valid ISO 3834-4 certification.</t>
  </si>
  <si>
    <t>Provide certified copies of qualifications of Not older than 3 months from the date of closure of the tender and CV with references. Certfied copies older than 3 months will not be considered.</t>
  </si>
  <si>
    <t>No proof attached = 0</t>
  </si>
  <si>
    <t>ISO 9606 Welder Certification</t>
  </si>
  <si>
    <t>Welders must be ISO 9606 certified</t>
  </si>
  <si>
    <t>Provide certified copies of Not older than 3 months from the date of closure of the tender and CV with references. Certfied copies older than 3 months will not be considered.</t>
  </si>
  <si>
    <t>Provide copies of certified welders</t>
  </si>
  <si>
    <t>BS EN ISO
15614-1</t>
  </si>
  <si>
    <t>Certified copy steel welding procedure approved by a registered IWE or IWT</t>
  </si>
  <si>
    <t xml:space="preserve">Provide certified copies of steel welding procedure approved IWE or IWT.   </t>
  </si>
  <si>
    <t>Tender Documents</t>
  </si>
  <si>
    <t>All submitted documents must be clearly labelled with relevant dividers and appear in the order laid out in the tender criteria. A Contents page must be attached.</t>
  </si>
  <si>
    <t>Documents must be clearly labelled with a divider immediately before the document appears. Documents must appear in order of the technical criteria as laid out in the tender document, with an accompanying Contents page. If a document pack is split over multiple files, the files must each be correctly labelled and have their own individual contents pages.</t>
  </si>
  <si>
    <t>Documents not in correct order = 0</t>
  </si>
  <si>
    <t>Documents in correct order and labelled</t>
  </si>
  <si>
    <t xml:space="preserve">TAKE NOTE: ONLY TECHNICAL SUITABLE IF TOTAL TECHNICAL SCORE (L27) IS 
≥75% AND GATE KEEPER SCORE (L9) IS 4 </t>
  </si>
  <si>
    <t>CV and Quallification attached (SAMTRAC and SACPCMP as Construction Health &amp; Safety Officer.), without registration. Or less than 2 years experience on an equivalent plant.</t>
  </si>
  <si>
    <t xml:space="preserve">Provide certified certificate of qualifications, SACPCMP Construction Health &amp; Safety Officer registration and CV with contactable reference. </t>
  </si>
  <si>
    <t>Safety officer with SAMTRAC and Safety related Experience of at least two (2) years. Registered or in a process with SACPCMP as Construction Health &amp; Safety Officer. Alternatively, relevant safety officer experience on a similar plant in heavy industry.</t>
  </si>
  <si>
    <t xml:space="preserve">Qualifications (SAMTRAC and SACPCMP as Construction Health &amp; Safety Officer.), CV and Proof of Registration Attached and more than two (2+) years experience on an equivalent plant.. </t>
  </si>
  <si>
    <t xml:space="preserve">Provide certified copies of certificate, or proof of equivalent grade projects completed.
</t>
  </si>
  <si>
    <t>No certificate attached, proof of project below CIDB (7ME)</t>
  </si>
  <si>
    <t>No certificate attached, proof of project at or above CIDB (7ME)</t>
  </si>
  <si>
    <t>Technical Criteria</t>
  </si>
  <si>
    <t>Compiled by:</t>
  </si>
  <si>
    <t>Designation:</t>
  </si>
  <si>
    <t>E. Ebrahim</t>
  </si>
  <si>
    <t>System Engineer</t>
  </si>
  <si>
    <t>Signature:</t>
  </si>
  <si>
    <t>Date:</t>
  </si>
  <si>
    <t>10-05-2022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</si>
</sst>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2"/>
      <color theme="1"/>
      <name val="Calibri"/>
      <family val="2"/>
      <scheme val="minor"/>
    </font>
    <font>
      <sz val="14"/>
      <color theme="1"/>
      <name val="Calibri"/>
      <family val="2"/>
      <scheme val="minor"/>
    </font>
    <font>
      <b/>
      <sz val="16"/>
      <color theme="1"/>
      <name val="Calibri"/>
      <family val="2"/>
      <scheme val="minor"/>
    </font>
    <font>
      <sz val="16"/>
      <color theme="1"/>
      <name val="Calibri"/>
      <family val="2"/>
      <scheme val="minor"/>
    </font>
    <font>
      <b/>
      <sz val="11"/>
      <name val="Arial"/>
      <family val="2"/>
    </font>
    <font>
      <sz val="11"/>
      <name val="Arial"/>
      <family val="2"/>
    </font>
    <font>
      <sz val="11"/>
      <color theme="1"/>
      <name val="Arial"/>
      <family val="2"/>
    </font>
    <font>
      <u/>
      <sz val="16"/>
      <color theme="1"/>
      <name val="Calibri"/>
      <family val="2"/>
      <scheme val="minor"/>
    </font>
    <font>
      <b/>
      <sz val="18"/>
      <color theme="1"/>
      <name val="Calibri"/>
      <family val="2"/>
      <scheme val="minor"/>
    </font>
    <font>
      <b/>
      <sz val="11"/>
      <color theme="1"/>
      <name val="Calibri"/>
      <family val="2"/>
      <scheme val="minor"/>
    </font>
    <font>
      <sz val="11"/>
      <color theme="0"/>
      <name val="Calibri"/>
      <family val="2"/>
      <scheme val="minor"/>
    </font>
    <font>
      <b/>
      <sz val="16"/>
      <name val="Arial"/>
      <family val="2"/>
    </font>
    <font>
      <b/>
      <u/>
      <sz val="16"/>
      <name val="Arial"/>
      <family val="2"/>
    </font>
    <font>
      <b/>
      <sz val="24"/>
      <color theme="1"/>
      <name val="Calibri"/>
      <family val="2"/>
      <scheme val="minor"/>
    </font>
    <font>
      <sz val="11"/>
      <name val="Calibri"/>
      <family val="2"/>
      <scheme val="minor"/>
    </font>
    <font>
      <sz val="11"/>
      <color theme="1"/>
      <name val="Calibri"/>
      <family val="2"/>
      <scheme val="minor"/>
    </font>
    <font>
      <b/>
      <sz val="11"/>
      <color theme="1"/>
      <name val="Arial"/>
      <family val="2"/>
    </font>
  </fonts>
  <fills count="7">
    <fill>
      <patternFill patternType="none"/>
    </fill>
    <fill>
      <patternFill patternType="gray125"/>
    </fill>
    <fill>
      <patternFill patternType="solid">
        <fgColor rgb="FF2AF64C"/>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thin">
        <color indexed="64"/>
      </right>
      <top/>
      <bottom/>
      <diagonal/>
    </border>
    <border>
      <left/>
      <right style="medium">
        <color indexed="64"/>
      </right>
      <top/>
      <bottom/>
      <diagonal/>
    </border>
    <border>
      <left/>
      <right style="thick">
        <color rgb="FF00B0F0"/>
      </right>
      <top style="thick">
        <color rgb="FF00B0F0"/>
      </top>
      <bottom style="thick">
        <color rgb="FF00B0F0"/>
      </bottom>
      <diagonal/>
    </border>
    <border>
      <left style="thick">
        <color rgb="FF00B0F0"/>
      </left>
      <right/>
      <top/>
      <bottom/>
      <diagonal/>
    </border>
    <border>
      <left/>
      <right style="thick">
        <color rgb="FF00B0F0"/>
      </right>
      <top style="thin">
        <color indexed="64"/>
      </top>
      <bottom/>
      <diagonal/>
    </border>
    <border>
      <left style="thick">
        <color rgb="FF00B0F0"/>
      </left>
      <right/>
      <top style="thick">
        <color rgb="FF00B0F0"/>
      </top>
      <bottom/>
      <diagonal/>
    </border>
    <border>
      <left style="medium">
        <color indexed="64"/>
      </left>
      <right style="medium">
        <color indexed="64"/>
      </right>
      <top style="thick">
        <color rgb="FF00B0F0"/>
      </top>
      <bottom style="medium">
        <color indexed="64"/>
      </bottom>
      <diagonal/>
    </border>
    <border>
      <left style="thick">
        <color rgb="FF00B0F0"/>
      </left>
      <right/>
      <top/>
      <bottom style="thick">
        <color rgb="FF00B0F0"/>
      </bottom>
      <diagonal/>
    </border>
    <border>
      <left/>
      <right/>
      <top/>
      <bottom style="thick">
        <color rgb="FF00B0F0"/>
      </bottom>
      <diagonal/>
    </border>
    <border>
      <left/>
      <right style="thick">
        <color rgb="FF00B0F0"/>
      </right>
      <top/>
      <bottom style="thick">
        <color rgb="FF00B0F0"/>
      </bottom>
      <diagonal/>
    </border>
    <border>
      <left style="thin">
        <color indexed="64"/>
      </left>
      <right style="thin">
        <color indexed="64"/>
      </right>
      <top/>
      <bottom/>
      <diagonal/>
    </border>
  </borders>
  <cellStyleXfs count="2">
    <xf numFmtId="0" fontId="0" fillId="0" borderId="0"/>
    <xf numFmtId="0" fontId="16" fillId="0" borderId="0"/>
  </cellStyleXfs>
  <cellXfs count="121">
    <xf numFmtId="0" fontId="0" fillId="0" borderId="0" xfId="0"/>
    <xf numFmtId="0" fontId="1" fillId="0" borderId="0" xfId="0" applyFont="1"/>
    <xf numFmtId="0" fontId="2" fillId="0" borderId="0" xfId="0" applyFont="1"/>
    <xf numFmtId="0" fontId="4" fillId="0" borderId="0" xfId="0" applyFont="1"/>
    <xf numFmtId="0" fontId="0" fillId="0" borderId="0" xfId="0" applyFont="1" applyFill="1" applyAlignment="1">
      <alignment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0" fillId="0" borderId="8" xfId="0" applyFont="1" applyBorder="1" applyAlignment="1">
      <alignment wrapText="1"/>
    </xf>
    <xf numFmtId="0" fontId="0" fillId="0" borderId="0" xfId="0" applyFont="1" applyAlignment="1">
      <alignment wrapText="1"/>
    </xf>
    <xf numFmtId="0" fontId="6" fillId="0" borderId="0" xfId="0" applyFont="1" applyFill="1" applyAlignment="1">
      <alignment wrapText="1"/>
    </xf>
    <xf numFmtId="0" fontId="0" fillId="0" borderId="19" xfId="0" applyFont="1" applyBorder="1" applyAlignment="1">
      <alignment wrapText="1"/>
    </xf>
    <xf numFmtId="0" fontId="0" fillId="0" borderId="19" xfId="0" applyFont="1" applyFill="1" applyBorder="1" applyAlignment="1">
      <alignment wrapText="1"/>
    </xf>
    <xf numFmtId="0" fontId="4" fillId="0" borderId="24" xfId="0" applyFont="1" applyBorder="1"/>
    <xf numFmtId="0" fontId="3" fillId="0" borderId="24" xfId="0" applyFont="1" applyBorder="1"/>
    <xf numFmtId="0" fontId="4" fillId="0" borderId="25" xfId="0" applyFont="1" applyBorder="1"/>
    <xf numFmtId="0" fontId="4" fillId="0" borderId="9" xfId="0" applyFont="1" applyBorder="1"/>
    <xf numFmtId="0" fontId="3" fillId="0" borderId="9" xfId="0" applyFont="1" applyBorder="1"/>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5" fillId="3" borderId="6" xfId="0" applyFont="1" applyFill="1" applyBorder="1" applyAlignment="1">
      <alignment horizontal="center" vertical="center" wrapText="1"/>
    </xf>
    <xf numFmtId="0" fontId="5" fillId="3" borderId="6" xfId="0" applyFont="1" applyFill="1" applyBorder="1" applyAlignment="1">
      <alignment wrapText="1"/>
    </xf>
    <xf numFmtId="0" fontId="5" fillId="3" borderId="6" xfId="0" applyFont="1" applyFill="1" applyBorder="1" applyAlignment="1">
      <alignment horizontal="center" wrapText="1"/>
    </xf>
    <xf numFmtId="0" fontId="6" fillId="3" borderId="8" xfId="0" applyFont="1" applyFill="1" applyBorder="1" applyAlignment="1">
      <alignment wrapText="1"/>
    </xf>
    <xf numFmtId="0" fontId="5" fillId="4" borderId="13" xfId="0" applyFont="1" applyFill="1" applyBorder="1" applyAlignment="1">
      <alignment wrapText="1"/>
    </xf>
    <xf numFmtId="0" fontId="0" fillId="4" borderId="15" xfId="0" applyFont="1" applyFill="1" applyBorder="1" applyAlignment="1">
      <alignment wrapText="1"/>
    </xf>
    <xf numFmtId="0" fontId="0" fillId="3" borderId="27" xfId="0" applyFont="1" applyFill="1" applyBorder="1" applyAlignment="1">
      <alignment wrapText="1"/>
    </xf>
    <xf numFmtId="2" fontId="0" fillId="0" borderId="17" xfId="0" applyNumberFormat="1" applyFont="1" applyFill="1" applyBorder="1" applyAlignment="1">
      <alignment horizontal="center" vertical="center" wrapText="1"/>
    </xf>
    <xf numFmtId="2" fontId="6" fillId="0" borderId="17" xfId="0" applyNumberFormat="1" applyFont="1" applyFill="1" applyBorder="1" applyAlignment="1">
      <alignment horizontal="center" vertical="center" wrapText="1"/>
    </xf>
    <xf numFmtId="2" fontId="7" fillId="0" borderId="17" xfId="0" applyNumberFormat="1" applyFont="1" applyFill="1" applyBorder="1" applyAlignment="1">
      <alignment horizontal="center" vertical="center" wrapText="1"/>
    </xf>
    <xf numFmtId="2" fontId="0" fillId="0" borderId="22" xfId="0" applyNumberFormat="1" applyFont="1" applyFill="1" applyBorder="1" applyAlignment="1">
      <alignment horizontal="center" vertical="center" wrapText="1"/>
    </xf>
    <xf numFmtId="0" fontId="6" fillId="0" borderId="16" xfId="0" applyFont="1" applyFill="1" applyBorder="1" applyAlignment="1">
      <alignment horizontal="left" vertical="top" wrapText="1"/>
    </xf>
    <xf numFmtId="0" fontId="6" fillId="0" borderId="8" xfId="0" applyFont="1" applyFill="1" applyBorder="1" applyAlignment="1">
      <alignment horizontal="left" vertical="top" wrapText="1"/>
    </xf>
    <xf numFmtId="9" fontId="6" fillId="0" borderId="8" xfId="0" applyNumberFormat="1" applyFont="1" applyFill="1" applyBorder="1" applyAlignment="1">
      <alignment horizontal="left" vertical="top" wrapText="1"/>
    </xf>
    <xf numFmtId="9" fontId="6" fillId="0" borderId="15" xfId="0" applyNumberFormat="1" applyFont="1" applyFill="1" applyBorder="1" applyAlignment="1">
      <alignment horizontal="left" vertical="top" wrapText="1"/>
    </xf>
    <xf numFmtId="0" fontId="6" fillId="0" borderId="15" xfId="0" applyFont="1" applyFill="1" applyBorder="1" applyAlignment="1">
      <alignment horizontal="left" vertical="top" wrapText="1"/>
    </xf>
    <xf numFmtId="9" fontId="6" fillId="0" borderId="16" xfId="0" applyNumberFormat="1" applyFont="1" applyFill="1" applyBorder="1" applyAlignment="1">
      <alignment horizontal="left" vertical="top" wrapText="1"/>
    </xf>
    <xf numFmtId="0" fontId="6" fillId="0" borderId="13" xfId="0" applyFont="1" applyFill="1" applyBorder="1" applyAlignment="1">
      <alignment horizontal="left" vertical="top" wrapText="1"/>
    </xf>
    <xf numFmtId="0" fontId="7" fillId="0" borderId="15" xfId="0" applyFont="1" applyBorder="1" applyAlignment="1">
      <alignment horizontal="left" vertical="top" wrapText="1"/>
    </xf>
    <xf numFmtId="9" fontId="6" fillId="0" borderId="12" xfId="0" applyNumberFormat="1" applyFont="1" applyFill="1" applyBorder="1" applyAlignment="1">
      <alignment horizontal="left" vertical="top" wrapText="1"/>
    </xf>
    <xf numFmtId="0" fontId="5" fillId="4" borderId="29" xfId="0" applyFont="1" applyFill="1" applyBorder="1" applyAlignment="1">
      <alignment wrapText="1"/>
    </xf>
    <xf numFmtId="0" fontId="7" fillId="0" borderId="15" xfId="0" applyFont="1" applyFill="1" applyBorder="1" applyAlignment="1">
      <alignment horizontal="left" vertical="top" wrapText="1"/>
    </xf>
    <xf numFmtId="9" fontId="7" fillId="0" borderId="15" xfId="0" applyNumberFormat="1" applyFont="1" applyFill="1" applyBorder="1" applyAlignment="1">
      <alignment horizontal="center" vertical="center" wrapText="1"/>
    </xf>
    <xf numFmtId="9" fontId="7" fillId="0" borderId="13" xfId="0" applyNumberFormat="1" applyFont="1" applyFill="1" applyBorder="1" applyAlignment="1">
      <alignment horizontal="center" vertical="center" wrapText="1"/>
    </xf>
    <xf numFmtId="9" fontId="0" fillId="0" borderId="8" xfId="0" applyNumberFormat="1" applyFont="1" applyFill="1" applyBorder="1" applyAlignment="1">
      <alignment horizontal="center" vertical="center" wrapText="1"/>
    </xf>
    <xf numFmtId="9" fontId="0" fillId="0" borderId="15" xfId="0" applyNumberFormat="1" applyFont="1" applyFill="1" applyBorder="1" applyAlignment="1">
      <alignment horizontal="center" vertical="center" wrapText="1"/>
    </xf>
    <xf numFmtId="0" fontId="6" fillId="0" borderId="13" xfId="0" applyFont="1" applyFill="1" applyBorder="1" applyAlignment="1">
      <alignment horizontal="left" vertical="top"/>
    </xf>
    <xf numFmtId="0" fontId="6" fillId="0" borderId="31" xfId="0" applyFont="1" applyFill="1" applyBorder="1" applyAlignment="1">
      <alignment horizontal="left" vertical="top"/>
    </xf>
    <xf numFmtId="0" fontId="11" fillId="0" borderId="0" xfId="0" applyFont="1" applyAlignment="1">
      <alignment wrapText="1"/>
    </xf>
    <xf numFmtId="0" fontId="6" fillId="0" borderId="15" xfId="0" applyFont="1" applyFill="1" applyBorder="1" applyAlignment="1">
      <alignment horizontal="left" vertical="top"/>
    </xf>
    <xf numFmtId="9" fontId="6" fillId="0" borderId="15" xfId="0" applyNumberFormat="1" applyFont="1" applyFill="1" applyBorder="1" applyAlignment="1">
      <alignment horizontal="center" vertical="center"/>
    </xf>
    <xf numFmtId="9" fontId="10" fillId="4" borderId="32" xfId="0" applyNumberFormat="1" applyFont="1" applyFill="1" applyBorder="1" applyAlignment="1">
      <alignment vertical="center" wrapText="1"/>
    </xf>
    <xf numFmtId="0" fontId="0" fillId="0" borderId="17" xfId="0" applyNumberFormat="1" applyFont="1" applyFill="1" applyBorder="1" applyAlignment="1">
      <alignment horizontal="center" vertical="center" wrapText="1"/>
    </xf>
    <xf numFmtId="0" fontId="11" fillId="0" borderId="34" xfId="0" applyFont="1" applyBorder="1" applyAlignment="1">
      <alignment wrapText="1"/>
    </xf>
    <xf numFmtId="0" fontId="10" fillId="5" borderId="36" xfId="0" applyNumberFormat="1" applyFont="1" applyFill="1" applyBorder="1" applyAlignment="1">
      <alignment horizontal="center" vertical="center" wrapText="1"/>
    </xf>
    <xf numFmtId="0" fontId="14" fillId="0" borderId="37" xfId="0" applyFont="1" applyFill="1" applyBorder="1" applyAlignment="1">
      <alignment horizontal="center" vertical="center" wrapText="1"/>
    </xf>
    <xf numFmtId="0" fontId="4" fillId="0" borderId="24" xfId="0" applyFont="1" applyBorder="1" applyAlignment="1">
      <alignment wrapText="1"/>
    </xf>
    <xf numFmtId="0" fontId="15" fillId="0" borderId="0" xfId="0" applyFont="1" applyAlignment="1">
      <alignment wrapText="1"/>
    </xf>
    <xf numFmtId="9" fontId="10" fillId="4" borderId="15" xfId="0" applyNumberFormat="1" applyFont="1" applyFill="1" applyBorder="1" applyAlignment="1">
      <alignment horizontal="center" vertical="center" wrapText="1"/>
    </xf>
    <xf numFmtId="9" fontId="10" fillId="4" borderId="17" xfId="0" applyNumberFormat="1" applyFont="1" applyFill="1" applyBorder="1" applyAlignment="1">
      <alignment horizontal="center" vertical="center" wrapText="1"/>
    </xf>
    <xf numFmtId="9" fontId="6" fillId="6" borderId="15" xfId="0" applyNumberFormat="1" applyFont="1" applyFill="1" applyBorder="1" applyAlignment="1">
      <alignment horizontal="left" vertical="top" wrapText="1"/>
    </xf>
    <xf numFmtId="0" fontId="4" fillId="0" borderId="0" xfId="0" applyFont="1" applyBorder="1"/>
    <xf numFmtId="0" fontId="10" fillId="4" borderId="12" xfId="0" applyFont="1" applyFill="1" applyBorder="1" applyAlignment="1">
      <alignment wrapText="1"/>
    </xf>
    <xf numFmtId="9" fontId="10" fillId="4" borderId="12" xfId="0" applyNumberFormat="1" applyFont="1" applyFill="1" applyBorder="1" applyAlignment="1">
      <alignment horizontal="center" vertical="center" wrapText="1"/>
    </xf>
    <xf numFmtId="0" fontId="10" fillId="4" borderId="20" xfId="0" applyFont="1" applyFill="1" applyBorder="1" applyAlignment="1">
      <alignment wrapText="1"/>
    </xf>
    <xf numFmtId="9" fontId="10" fillId="4" borderId="21" xfId="0" applyNumberFormat="1" applyFont="1" applyFill="1" applyBorder="1" applyAlignment="1">
      <alignment horizontal="center" vertical="center" wrapText="1"/>
    </xf>
    <xf numFmtId="0" fontId="6" fillId="0" borderId="29" xfId="0" applyFont="1" applyFill="1" applyBorder="1" applyAlignment="1">
      <alignment horizontal="left" vertical="top" wrapText="1"/>
    </xf>
    <xf numFmtId="2" fontId="0" fillId="0" borderId="11" xfId="0" applyNumberFormat="1" applyFont="1" applyFill="1" applyBorder="1" applyAlignment="1">
      <alignment horizontal="center" vertical="center" wrapText="1"/>
    </xf>
    <xf numFmtId="9" fontId="10" fillId="5" borderId="33" xfId="0" applyNumberFormat="1" applyFont="1" applyFill="1" applyBorder="1" applyAlignment="1">
      <alignment horizontal="center" vertical="center" wrapText="1"/>
    </xf>
    <xf numFmtId="0" fontId="6" fillId="0" borderId="8" xfId="0" applyFont="1" applyFill="1" applyBorder="1" applyAlignment="1">
      <alignment horizontal="left" vertical="top"/>
    </xf>
    <xf numFmtId="0" fontId="5" fillId="4" borderId="15" xfId="0" applyFont="1" applyFill="1" applyBorder="1" applyAlignment="1">
      <alignment horizontal="center" vertical="center"/>
    </xf>
    <xf numFmtId="9" fontId="5" fillId="4" borderId="15" xfId="0" applyNumberFormat="1" applyFont="1" applyFill="1" applyBorder="1" applyAlignment="1">
      <alignment horizontal="center" vertical="center"/>
    </xf>
    <xf numFmtId="0" fontId="6" fillId="6" borderId="15" xfId="0" applyFont="1" applyFill="1" applyBorder="1" applyAlignment="1">
      <alignment horizontal="left" vertical="top" wrapText="1"/>
    </xf>
    <xf numFmtId="0" fontId="6" fillId="6" borderId="13" xfId="0" applyFont="1" applyFill="1" applyBorder="1" applyAlignment="1">
      <alignment horizontal="left" vertical="top" wrapText="1"/>
    </xf>
    <xf numFmtId="9" fontId="6" fillId="6" borderId="15" xfId="0" applyNumberFormat="1" applyFont="1" applyFill="1" applyBorder="1" applyAlignment="1">
      <alignment horizontal="center" vertical="center" wrapText="1"/>
    </xf>
    <xf numFmtId="2" fontId="0" fillId="6" borderId="17" xfId="0" applyNumberFormat="1" applyFont="1" applyFill="1" applyBorder="1" applyAlignment="1">
      <alignment horizontal="center" vertical="center" wrapText="1"/>
    </xf>
    <xf numFmtId="0" fontId="6" fillId="0" borderId="13" xfId="0" applyFont="1" applyBorder="1" applyAlignment="1">
      <alignment horizontal="left" vertical="top" wrapText="1"/>
    </xf>
    <xf numFmtId="0" fontId="6" fillId="0" borderId="15" xfId="0" applyFont="1" applyBorder="1" applyAlignment="1">
      <alignment horizontal="left" vertical="top" wrapText="1"/>
    </xf>
    <xf numFmtId="9" fontId="6" fillId="0" borderId="15" xfId="0" applyNumberFormat="1" applyFont="1" applyBorder="1" applyAlignment="1">
      <alignment horizontal="center" vertical="center" wrapText="1"/>
    </xf>
    <xf numFmtId="9" fontId="6" fillId="0" borderId="15" xfId="0" applyNumberFormat="1" applyFont="1" applyBorder="1" applyAlignment="1">
      <alignment horizontal="left" vertical="top" wrapText="1"/>
    </xf>
    <xf numFmtId="9" fontId="6" fillId="0" borderId="8" xfId="0" applyNumberFormat="1" applyFont="1" applyFill="1" applyBorder="1" applyAlignment="1">
      <alignment horizontal="center" vertical="center" wrapText="1"/>
    </xf>
    <xf numFmtId="0" fontId="0" fillId="0" borderId="23" xfId="0" applyBorder="1"/>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26" xfId="0" applyFont="1" applyFill="1" applyBorder="1" applyAlignment="1">
      <alignment horizontal="center" vertical="center"/>
    </xf>
    <xf numFmtId="0" fontId="9" fillId="3" borderId="23" xfId="0" applyFont="1" applyFill="1" applyBorder="1" applyAlignment="1">
      <alignment horizontal="center" vertical="center"/>
    </xf>
    <xf numFmtId="0" fontId="9" fillId="3" borderId="27" xfId="0" applyFont="1" applyFill="1" applyBorder="1" applyAlignment="1">
      <alignment horizontal="center" vertical="center"/>
    </xf>
    <xf numFmtId="0" fontId="5" fillId="0" borderId="30"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10" fillId="4" borderId="16" xfId="0" applyFont="1" applyFill="1" applyBorder="1" applyAlignment="1">
      <alignment horizontal="center" wrapText="1"/>
    </xf>
    <xf numFmtId="0" fontId="10" fillId="4" borderId="10" xfId="0" applyFont="1" applyFill="1" applyBorder="1" applyAlignment="1">
      <alignment horizontal="center" wrapText="1"/>
    </xf>
    <xf numFmtId="0" fontId="10" fillId="4" borderId="13" xfId="0" applyFont="1" applyFill="1" applyBorder="1" applyAlignment="1">
      <alignment horizontal="center" wrapText="1"/>
    </xf>
    <xf numFmtId="0" fontId="5" fillId="5" borderId="12" xfId="0" applyFont="1" applyFill="1" applyBorder="1" applyAlignment="1">
      <alignment horizontal="center" vertical="center"/>
    </xf>
    <xf numFmtId="0" fontId="12" fillId="2" borderId="38" xfId="0" applyFont="1" applyFill="1" applyBorder="1" applyAlignment="1">
      <alignment vertical="top" wrapText="1"/>
    </xf>
    <xf numFmtId="0" fontId="12" fillId="2" borderId="39" xfId="0" applyFont="1" applyFill="1" applyBorder="1" applyAlignment="1">
      <alignment vertical="top"/>
    </xf>
    <xf numFmtId="0" fontId="12" fillId="2" borderId="40" xfId="0" applyFont="1" applyFill="1" applyBorder="1" applyAlignment="1">
      <alignment vertical="top"/>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18"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8" xfId="0" applyFont="1" applyFill="1" applyBorder="1" applyAlignment="1">
      <alignment horizontal="center" vertical="center" wrapText="1"/>
    </xf>
    <xf numFmtId="9" fontId="12" fillId="0" borderId="12" xfId="0" applyNumberFormat="1" applyFont="1" applyFill="1" applyBorder="1" applyAlignment="1">
      <alignment horizontal="center" vertical="center" wrapText="1"/>
    </xf>
    <xf numFmtId="9" fontId="12" fillId="0" borderId="41" xfId="0" applyNumberFormat="1" applyFont="1" applyFill="1" applyBorder="1" applyAlignment="1">
      <alignment horizontal="center" vertical="center" wrapText="1"/>
    </xf>
    <xf numFmtId="9" fontId="12" fillId="0" borderId="8" xfId="0" applyNumberFormat="1"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4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0" fillId="0" borderId="15" xfId="0" applyFont="1" applyBorder="1" applyAlignment="1">
      <alignment horizontal="center" wrapText="1"/>
    </xf>
    <xf numFmtId="0" fontId="5" fillId="5" borderId="20" xfId="0" applyFont="1" applyFill="1" applyBorder="1" applyAlignment="1">
      <alignment horizontal="center" vertical="center"/>
    </xf>
    <xf numFmtId="0" fontId="5" fillId="5" borderId="28" xfId="0" applyFont="1" applyFill="1" applyBorder="1" applyAlignment="1">
      <alignment horizontal="center" vertical="center"/>
    </xf>
    <xf numFmtId="0" fontId="5" fillId="5" borderId="35" xfId="0" applyFont="1" applyFill="1" applyBorder="1" applyAlignment="1">
      <alignment horizontal="center" vertical="center"/>
    </xf>
    <xf numFmtId="0" fontId="0" fillId="0" borderId="12"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9" fontId="0" fillId="0" borderId="12" xfId="0" applyNumberFormat="1" applyBorder="1" applyAlignment="1">
      <alignment horizontal="center" vertical="center"/>
    </xf>
    <xf numFmtId="0" fontId="0" fillId="0" borderId="41" xfId="0" applyBorder="1" applyAlignment="1">
      <alignment horizontal="center" vertical="center"/>
    </xf>
    <xf numFmtId="0" fontId="0" fillId="0" borderId="8" xfId="0" applyBorder="1" applyAlignment="1">
      <alignment horizontal="center" vertical="center"/>
    </xf>
  </cellXfs>
  <cellStyles count="2">
    <cellStyle name="Normal" xfId="0" builtinId="0"/>
    <cellStyle name="Normal 2" xfId="1" xr:uid="{00000000-0005-0000-0000-000001000000}"/>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83344</xdr:colOff>
      <xdr:row>27</xdr:row>
      <xdr:rowOff>95250</xdr:rowOff>
    </xdr:from>
    <xdr:to>
      <xdr:col>10</xdr:col>
      <xdr:colOff>1297781</xdr:colOff>
      <xdr:row>27</xdr:row>
      <xdr:rowOff>464343</xdr:rowOff>
    </xdr:to>
    <xdr:sp macro="" textlink="">
      <xdr:nvSpPr>
        <xdr:cNvPr id="2" name="Right Arrow 1">
          <a:extLst>
            <a:ext uri="{FF2B5EF4-FFF2-40B4-BE49-F238E27FC236}">
              <a16:creationId xmlns:a16="http://schemas.microsoft.com/office/drawing/2014/main" id="{E6FBA8A4-E2F1-4279-AA73-9A579720A97F}"/>
            </a:ext>
          </a:extLst>
        </xdr:cNvPr>
        <xdr:cNvSpPr/>
      </xdr:nvSpPr>
      <xdr:spPr>
        <a:xfrm>
          <a:off x="5874544" y="29133800"/>
          <a:ext cx="8974137" cy="36909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ZA"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tabSelected="1" zoomScale="80" zoomScaleNormal="80" workbookViewId="0">
      <selection activeCell="C10" sqref="C10"/>
    </sheetView>
  </sheetViews>
  <sheetFormatPr defaultColWidth="9.1796875" defaultRowHeight="15.5" x14ac:dyDescent="0.35"/>
  <cols>
    <col min="1" max="1" width="69.81640625" style="1" customWidth="1"/>
    <col min="2" max="2" width="57" style="1" customWidth="1"/>
    <col min="3" max="3" width="52.26953125" style="1" customWidth="1"/>
    <col min="4" max="16384" width="9.1796875" style="1"/>
  </cols>
  <sheetData>
    <row r="1" spans="1:3" ht="24.75" customHeight="1" x14ac:dyDescent="0.35">
      <c r="A1" s="82" t="s">
        <v>14</v>
      </c>
      <c r="B1" s="83"/>
      <c r="C1" s="84"/>
    </row>
    <row r="2" spans="1:3" ht="18.75" customHeight="1" x14ac:dyDescent="0.35">
      <c r="A2" s="85"/>
      <c r="B2" s="86"/>
      <c r="C2" s="87"/>
    </row>
    <row r="3" spans="1:3" ht="45" customHeight="1" x14ac:dyDescent="0.35">
      <c r="A3" s="17" t="s">
        <v>20</v>
      </c>
      <c r="B3" s="18" t="s">
        <v>21</v>
      </c>
      <c r="C3" s="19" t="s">
        <v>15</v>
      </c>
    </row>
    <row r="4" spans="1:3" ht="42" x14ac:dyDescent="0.5">
      <c r="A4" s="13" t="s">
        <v>19</v>
      </c>
      <c r="B4" s="56" t="s">
        <v>60</v>
      </c>
      <c r="C4" s="12" t="s">
        <v>16</v>
      </c>
    </row>
    <row r="5" spans="1:3" ht="21" x14ac:dyDescent="0.5">
      <c r="A5" s="13"/>
      <c r="B5" s="12"/>
      <c r="C5" s="12" t="s">
        <v>17</v>
      </c>
    </row>
    <row r="6" spans="1:3" ht="21" x14ac:dyDescent="0.5">
      <c r="A6" s="13"/>
      <c r="B6" s="12"/>
      <c r="C6" s="12" t="s">
        <v>18</v>
      </c>
    </row>
    <row r="7" spans="1:3" ht="21" x14ac:dyDescent="0.5">
      <c r="A7" s="16"/>
      <c r="B7" s="15"/>
      <c r="C7" s="15"/>
    </row>
    <row r="8" spans="1:3" ht="21" x14ac:dyDescent="0.5">
      <c r="A8" s="13" t="s">
        <v>74</v>
      </c>
      <c r="B8" s="61" t="s">
        <v>75</v>
      </c>
      <c r="C8" s="12" t="s">
        <v>76</v>
      </c>
    </row>
    <row r="9" spans="1:3" ht="21" x14ac:dyDescent="0.5">
      <c r="A9" s="12"/>
      <c r="B9" s="12"/>
      <c r="C9" s="12"/>
    </row>
    <row r="10" spans="1:3" ht="21" x14ac:dyDescent="0.5">
      <c r="A10" s="12"/>
      <c r="B10" s="12"/>
      <c r="C10" s="12"/>
    </row>
    <row r="11" spans="1:3" ht="21.5" thickBot="1" x14ac:dyDescent="0.55000000000000004">
      <c r="A11" s="14"/>
      <c r="B11" s="14"/>
      <c r="C11" s="14"/>
    </row>
    <row r="12" spans="1:3" ht="21" x14ac:dyDescent="0.5">
      <c r="A12" s="3"/>
      <c r="B12" s="3"/>
      <c r="C12" s="3"/>
    </row>
    <row r="13" spans="1:3" ht="18.5" x14ac:dyDescent="0.45">
      <c r="A13" s="2"/>
      <c r="B13" s="2"/>
      <c r="C13" s="2"/>
    </row>
  </sheetData>
  <mergeCells count="1">
    <mergeCell ref="A1: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E34"/>
  <sheetViews>
    <sheetView topLeftCell="A25" zoomScale="60" zoomScaleNormal="60" workbookViewId="0">
      <selection sqref="A1:L35"/>
    </sheetView>
  </sheetViews>
  <sheetFormatPr defaultRowHeight="14.5" x14ac:dyDescent="0.35"/>
  <cols>
    <col min="1" max="1" width="9.1796875" customWidth="1"/>
    <col min="2" max="2" width="14.7265625" customWidth="1"/>
    <col min="3" max="3" width="25.26953125" customWidth="1"/>
    <col min="4" max="4" width="33.7265625" customWidth="1"/>
    <col min="5" max="5" width="31.54296875" customWidth="1"/>
    <col min="6" max="6" width="7.7265625" customWidth="1"/>
    <col min="7" max="7" width="15.81640625" customWidth="1"/>
    <col min="8" max="8" width="16.81640625" customWidth="1"/>
    <col min="9" max="9" width="20.453125" customWidth="1"/>
    <col min="10" max="10" width="19.26953125" customWidth="1"/>
    <col min="11" max="11" width="18" customWidth="1"/>
    <col min="12" max="12" width="8.54296875" customWidth="1"/>
    <col min="13" max="13" width="34.81640625" bestFit="1" customWidth="1"/>
    <col min="257" max="257" width="13.26953125" bestFit="1" customWidth="1"/>
    <col min="258" max="258" width="17.7265625" customWidth="1"/>
    <col min="259" max="259" width="24.54296875" customWidth="1"/>
    <col min="260" max="260" width="37.26953125" customWidth="1"/>
    <col min="261" max="261" width="26.81640625" customWidth="1"/>
    <col min="262" max="262" width="10.7265625" customWidth="1"/>
    <col min="263" max="263" width="12" customWidth="1"/>
    <col min="264" max="264" width="11" customWidth="1"/>
    <col min="265" max="265" width="10.7265625" customWidth="1"/>
    <col min="266" max="266" width="11.26953125" customWidth="1"/>
    <col min="267" max="267" width="11.7265625" customWidth="1"/>
    <col min="268" max="268" width="14.26953125" customWidth="1"/>
    <col min="513" max="513" width="13.26953125" bestFit="1" customWidth="1"/>
    <col min="514" max="514" width="17.7265625" customWidth="1"/>
    <col min="515" max="515" width="24.54296875" customWidth="1"/>
    <col min="516" max="516" width="37.26953125" customWidth="1"/>
    <col min="517" max="517" width="26.81640625" customWidth="1"/>
    <col min="518" max="518" width="10.7265625" customWidth="1"/>
    <col min="519" max="519" width="12" customWidth="1"/>
    <col min="520" max="520" width="11" customWidth="1"/>
    <col min="521" max="521" width="10.7265625" customWidth="1"/>
    <col min="522" max="522" width="11.26953125" customWidth="1"/>
    <col min="523" max="523" width="11.7265625" customWidth="1"/>
    <col min="524" max="524" width="14.26953125" customWidth="1"/>
    <col min="769" max="769" width="13.26953125" bestFit="1" customWidth="1"/>
    <col min="770" max="770" width="17.7265625" customWidth="1"/>
    <col min="771" max="771" width="24.54296875" customWidth="1"/>
    <col min="772" max="772" width="37.26953125" customWidth="1"/>
    <col min="773" max="773" width="26.81640625" customWidth="1"/>
    <col min="774" max="774" width="10.7265625" customWidth="1"/>
    <col min="775" max="775" width="12" customWidth="1"/>
    <col min="776" max="776" width="11" customWidth="1"/>
    <col min="777" max="777" width="10.7265625" customWidth="1"/>
    <col min="778" max="778" width="11.26953125" customWidth="1"/>
    <col min="779" max="779" width="11.7265625" customWidth="1"/>
    <col min="780" max="780" width="14.26953125" customWidth="1"/>
    <col min="1025" max="1025" width="13.26953125" bestFit="1" customWidth="1"/>
    <col min="1026" max="1026" width="17.7265625" customWidth="1"/>
    <col min="1027" max="1027" width="24.54296875" customWidth="1"/>
    <col min="1028" max="1028" width="37.26953125" customWidth="1"/>
    <col min="1029" max="1029" width="26.81640625" customWidth="1"/>
    <col min="1030" max="1030" width="10.7265625" customWidth="1"/>
    <col min="1031" max="1031" width="12" customWidth="1"/>
    <col min="1032" max="1032" width="11" customWidth="1"/>
    <col min="1033" max="1033" width="10.7265625" customWidth="1"/>
    <col min="1034" max="1034" width="11.26953125" customWidth="1"/>
    <col min="1035" max="1035" width="11.7265625" customWidth="1"/>
    <col min="1036" max="1036" width="14.26953125" customWidth="1"/>
    <col min="1281" max="1281" width="13.26953125" bestFit="1" customWidth="1"/>
    <col min="1282" max="1282" width="17.7265625" customWidth="1"/>
    <col min="1283" max="1283" width="24.54296875" customWidth="1"/>
    <col min="1284" max="1284" width="37.26953125" customWidth="1"/>
    <col min="1285" max="1285" width="26.81640625" customWidth="1"/>
    <col min="1286" max="1286" width="10.7265625" customWidth="1"/>
    <col min="1287" max="1287" width="12" customWidth="1"/>
    <col min="1288" max="1288" width="11" customWidth="1"/>
    <col min="1289" max="1289" width="10.7265625" customWidth="1"/>
    <col min="1290" max="1290" width="11.26953125" customWidth="1"/>
    <col min="1291" max="1291" width="11.7265625" customWidth="1"/>
    <col min="1292" max="1292" width="14.26953125" customWidth="1"/>
    <col min="1537" max="1537" width="13.26953125" bestFit="1" customWidth="1"/>
    <col min="1538" max="1538" width="17.7265625" customWidth="1"/>
    <col min="1539" max="1539" width="24.54296875" customWidth="1"/>
    <col min="1540" max="1540" width="37.26953125" customWidth="1"/>
    <col min="1541" max="1541" width="26.81640625" customWidth="1"/>
    <col min="1542" max="1542" width="10.7265625" customWidth="1"/>
    <col min="1543" max="1543" width="12" customWidth="1"/>
    <col min="1544" max="1544" width="11" customWidth="1"/>
    <col min="1545" max="1545" width="10.7265625" customWidth="1"/>
    <col min="1546" max="1546" width="11.26953125" customWidth="1"/>
    <col min="1547" max="1547" width="11.7265625" customWidth="1"/>
    <col min="1548" max="1548" width="14.26953125" customWidth="1"/>
    <col min="1793" max="1793" width="13.26953125" bestFit="1" customWidth="1"/>
    <col min="1794" max="1794" width="17.7265625" customWidth="1"/>
    <col min="1795" max="1795" width="24.54296875" customWidth="1"/>
    <col min="1796" max="1796" width="37.26953125" customWidth="1"/>
    <col min="1797" max="1797" width="26.81640625" customWidth="1"/>
    <col min="1798" max="1798" width="10.7265625" customWidth="1"/>
    <col min="1799" max="1799" width="12" customWidth="1"/>
    <col min="1800" max="1800" width="11" customWidth="1"/>
    <col min="1801" max="1801" width="10.7265625" customWidth="1"/>
    <col min="1802" max="1802" width="11.26953125" customWidth="1"/>
    <col min="1803" max="1803" width="11.7265625" customWidth="1"/>
    <col min="1804" max="1804" width="14.26953125" customWidth="1"/>
    <col min="2049" max="2049" width="13.26953125" bestFit="1" customWidth="1"/>
    <col min="2050" max="2050" width="17.7265625" customWidth="1"/>
    <col min="2051" max="2051" width="24.54296875" customWidth="1"/>
    <col min="2052" max="2052" width="37.26953125" customWidth="1"/>
    <col min="2053" max="2053" width="26.81640625" customWidth="1"/>
    <col min="2054" max="2054" width="10.7265625" customWidth="1"/>
    <col min="2055" max="2055" width="12" customWidth="1"/>
    <col min="2056" max="2056" width="11" customWidth="1"/>
    <col min="2057" max="2057" width="10.7265625" customWidth="1"/>
    <col min="2058" max="2058" width="11.26953125" customWidth="1"/>
    <col min="2059" max="2059" width="11.7265625" customWidth="1"/>
    <col min="2060" max="2060" width="14.26953125" customWidth="1"/>
    <col min="2305" max="2305" width="13.26953125" bestFit="1" customWidth="1"/>
    <col min="2306" max="2306" width="17.7265625" customWidth="1"/>
    <col min="2307" max="2307" width="24.54296875" customWidth="1"/>
    <col min="2308" max="2308" width="37.26953125" customWidth="1"/>
    <col min="2309" max="2309" width="26.81640625" customWidth="1"/>
    <col min="2310" max="2310" width="10.7265625" customWidth="1"/>
    <col min="2311" max="2311" width="12" customWidth="1"/>
    <col min="2312" max="2312" width="11" customWidth="1"/>
    <col min="2313" max="2313" width="10.7265625" customWidth="1"/>
    <col min="2314" max="2314" width="11.26953125" customWidth="1"/>
    <col min="2315" max="2315" width="11.7265625" customWidth="1"/>
    <col min="2316" max="2316" width="14.26953125" customWidth="1"/>
    <col min="2561" max="2561" width="13.26953125" bestFit="1" customWidth="1"/>
    <col min="2562" max="2562" width="17.7265625" customWidth="1"/>
    <col min="2563" max="2563" width="24.54296875" customWidth="1"/>
    <col min="2564" max="2564" width="37.26953125" customWidth="1"/>
    <col min="2565" max="2565" width="26.81640625" customWidth="1"/>
    <col min="2566" max="2566" width="10.7265625" customWidth="1"/>
    <col min="2567" max="2567" width="12" customWidth="1"/>
    <col min="2568" max="2568" width="11" customWidth="1"/>
    <col min="2569" max="2569" width="10.7265625" customWidth="1"/>
    <col min="2570" max="2570" width="11.26953125" customWidth="1"/>
    <col min="2571" max="2571" width="11.7265625" customWidth="1"/>
    <col min="2572" max="2572" width="14.26953125" customWidth="1"/>
    <col min="2817" max="2817" width="13.26953125" bestFit="1" customWidth="1"/>
    <col min="2818" max="2818" width="17.7265625" customWidth="1"/>
    <col min="2819" max="2819" width="24.54296875" customWidth="1"/>
    <col min="2820" max="2820" width="37.26953125" customWidth="1"/>
    <col min="2821" max="2821" width="26.81640625" customWidth="1"/>
    <col min="2822" max="2822" width="10.7265625" customWidth="1"/>
    <col min="2823" max="2823" width="12" customWidth="1"/>
    <col min="2824" max="2824" width="11" customWidth="1"/>
    <col min="2825" max="2825" width="10.7265625" customWidth="1"/>
    <col min="2826" max="2826" width="11.26953125" customWidth="1"/>
    <col min="2827" max="2827" width="11.7265625" customWidth="1"/>
    <col min="2828" max="2828" width="14.26953125" customWidth="1"/>
    <col min="3073" max="3073" width="13.26953125" bestFit="1" customWidth="1"/>
    <col min="3074" max="3074" width="17.7265625" customWidth="1"/>
    <col min="3075" max="3075" width="24.54296875" customWidth="1"/>
    <col min="3076" max="3076" width="37.26953125" customWidth="1"/>
    <col min="3077" max="3077" width="26.81640625" customWidth="1"/>
    <col min="3078" max="3078" width="10.7265625" customWidth="1"/>
    <col min="3079" max="3079" width="12" customWidth="1"/>
    <col min="3080" max="3080" width="11" customWidth="1"/>
    <col min="3081" max="3081" width="10.7265625" customWidth="1"/>
    <col min="3082" max="3082" width="11.26953125" customWidth="1"/>
    <col min="3083" max="3083" width="11.7265625" customWidth="1"/>
    <col min="3084" max="3084" width="14.26953125" customWidth="1"/>
    <col min="3329" max="3329" width="13.26953125" bestFit="1" customWidth="1"/>
    <col min="3330" max="3330" width="17.7265625" customWidth="1"/>
    <col min="3331" max="3331" width="24.54296875" customWidth="1"/>
    <col min="3332" max="3332" width="37.26953125" customWidth="1"/>
    <col min="3333" max="3333" width="26.81640625" customWidth="1"/>
    <col min="3334" max="3334" width="10.7265625" customWidth="1"/>
    <col min="3335" max="3335" width="12" customWidth="1"/>
    <col min="3336" max="3336" width="11" customWidth="1"/>
    <col min="3337" max="3337" width="10.7265625" customWidth="1"/>
    <col min="3338" max="3338" width="11.26953125" customWidth="1"/>
    <col min="3339" max="3339" width="11.7265625" customWidth="1"/>
    <col min="3340" max="3340" width="14.26953125" customWidth="1"/>
    <col min="3585" max="3585" width="13.26953125" bestFit="1" customWidth="1"/>
    <col min="3586" max="3586" width="17.7265625" customWidth="1"/>
    <col min="3587" max="3587" width="24.54296875" customWidth="1"/>
    <col min="3588" max="3588" width="37.26953125" customWidth="1"/>
    <col min="3589" max="3589" width="26.81640625" customWidth="1"/>
    <col min="3590" max="3590" width="10.7265625" customWidth="1"/>
    <col min="3591" max="3591" width="12" customWidth="1"/>
    <col min="3592" max="3592" width="11" customWidth="1"/>
    <col min="3593" max="3593" width="10.7265625" customWidth="1"/>
    <col min="3594" max="3594" width="11.26953125" customWidth="1"/>
    <col min="3595" max="3595" width="11.7265625" customWidth="1"/>
    <col min="3596" max="3596" width="14.26953125" customWidth="1"/>
    <col min="3841" max="3841" width="13.26953125" bestFit="1" customWidth="1"/>
    <col min="3842" max="3842" width="17.7265625" customWidth="1"/>
    <col min="3843" max="3843" width="24.54296875" customWidth="1"/>
    <col min="3844" max="3844" width="37.26953125" customWidth="1"/>
    <col min="3845" max="3845" width="26.81640625" customWidth="1"/>
    <col min="3846" max="3846" width="10.7265625" customWidth="1"/>
    <col min="3847" max="3847" width="12" customWidth="1"/>
    <col min="3848" max="3848" width="11" customWidth="1"/>
    <col min="3849" max="3849" width="10.7265625" customWidth="1"/>
    <col min="3850" max="3850" width="11.26953125" customWidth="1"/>
    <col min="3851" max="3851" width="11.7265625" customWidth="1"/>
    <col min="3852" max="3852" width="14.26953125" customWidth="1"/>
    <col min="4097" max="4097" width="13.26953125" bestFit="1" customWidth="1"/>
    <col min="4098" max="4098" width="17.7265625" customWidth="1"/>
    <col min="4099" max="4099" width="24.54296875" customWidth="1"/>
    <col min="4100" max="4100" width="37.26953125" customWidth="1"/>
    <col min="4101" max="4101" width="26.81640625" customWidth="1"/>
    <col min="4102" max="4102" width="10.7265625" customWidth="1"/>
    <col min="4103" max="4103" width="12" customWidth="1"/>
    <col min="4104" max="4104" width="11" customWidth="1"/>
    <col min="4105" max="4105" width="10.7265625" customWidth="1"/>
    <col min="4106" max="4106" width="11.26953125" customWidth="1"/>
    <col min="4107" max="4107" width="11.7265625" customWidth="1"/>
    <col min="4108" max="4108" width="14.26953125" customWidth="1"/>
    <col min="4353" max="4353" width="13.26953125" bestFit="1" customWidth="1"/>
    <col min="4354" max="4354" width="17.7265625" customWidth="1"/>
    <col min="4355" max="4355" width="24.54296875" customWidth="1"/>
    <col min="4356" max="4356" width="37.26953125" customWidth="1"/>
    <col min="4357" max="4357" width="26.81640625" customWidth="1"/>
    <col min="4358" max="4358" width="10.7265625" customWidth="1"/>
    <col min="4359" max="4359" width="12" customWidth="1"/>
    <col min="4360" max="4360" width="11" customWidth="1"/>
    <col min="4361" max="4361" width="10.7265625" customWidth="1"/>
    <col min="4362" max="4362" width="11.26953125" customWidth="1"/>
    <col min="4363" max="4363" width="11.7265625" customWidth="1"/>
    <col min="4364" max="4364" width="14.26953125" customWidth="1"/>
    <col min="4609" max="4609" width="13.26953125" bestFit="1" customWidth="1"/>
    <col min="4610" max="4610" width="17.7265625" customWidth="1"/>
    <col min="4611" max="4611" width="24.54296875" customWidth="1"/>
    <col min="4612" max="4612" width="37.26953125" customWidth="1"/>
    <col min="4613" max="4613" width="26.81640625" customWidth="1"/>
    <col min="4614" max="4614" width="10.7265625" customWidth="1"/>
    <col min="4615" max="4615" width="12" customWidth="1"/>
    <col min="4616" max="4616" width="11" customWidth="1"/>
    <col min="4617" max="4617" width="10.7265625" customWidth="1"/>
    <col min="4618" max="4618" width="11.26953125" customWidth="1"/>
    <col min="4619" max="4619" width="11.7265625" customWidth="1"/>
    <col min="4620" max="4620" width="14.26953125" customWidth="1"/>
    <col min="4865" max="4865" width="13.26953125" bestFit="1" customWidth="1"/>
    <col min="4866" max="4866" width="17.7265625" customWidth="1"/>
    <col min="4867" max="4867" width="24.54296875" customWidth="1"/>
    <col min="4868" max="4868" width="37.26953125" customWidth="1"/>
    <col min="4869" max="4869" width="26.81640625" customWidth="1"/>
    <col min="4870" max="4870" width="10.7265625" customWidth="1"/>
    <col min="4871" max="4871" width="12" customWidth="1"/>
    <col min="4872" max="4872" width="11" customWidth="1"/>
    <col min="4873" max="4873" width="10.7265625" customWidth="1"/>
    <col min="4874" max="4874" width="11.26953125" customWidth="1"/>
    <col min="4875" max="4875" width="11.7265625" customWidth="1"/>
    <col min="4876" max="4876" width="14.26953125" customWidth="1"/>
    <col min="5121" max="5121" width="13.26953125" bestFit="1" customWidth="1"/>
    <col min="5122" max="5122" width="17.7265625" customWidth="1"/>
    <col min="5123" max="5123" width="24.54296875" customWidth="1"/>
    <col min="5124" max="5124" width="37.26953125" customWidth="1"/>
    <col min="5125" max="5125" width="26.81640625" customWidth="1"/>
    <col min="5126" max="5126" width="10.7265625" customWidth="1"/>
    <col min="5127" max="5127" width="12" customWidth="1"/>
    <col min="5128" max="5128" width="11" customWidth="1"/>
    <col min="5129" max="5129" width="10.7265625" customWidth="1"/>
    <col min="5130" max="5130" width="11.26953125" customWidth="1"/>
    <col min="5131" max="5131" width="11.7265625" customWidth="1"/>
    <col min="5132" max="5132" width="14.26953125" customWidth="1"/>
    <col min="5377" max="5377" width="13.26953125" bestFit="1" customWidth="1"/>
    <col min="5378" max="5378" width="17.7265625" customWidth="1"/>
    <col min="5379" max="5379" width="24.54296875" customWidth="1"/>
    <col min="5380" max="5380" width="37.26953125" customWidth="1"/>
    <col min="5381" max="5381" width="26.81640625" customWidth="1"/>
    <col min="5382" max="5382" width="10.7265625" customWidth="1"/>
    <col min="5383" max="5383" width="12" customWidth="1"/>
    <col min="5384" max="5384" width="11" customWidth="1"/>
    <col min="5385" max="5385" width="10.7265625" customWidth="1"/>
    <col min="5386" max="5386" width="11.26953125" customWidth="1"/>
    <col min="5387" max="5387" width="11.7265625" customWidth="1"/>
    <col min="5388" max="5388" width="14.26953125" customWidth="1"/>
    <col min="5633" max="5633" width="13.26953125" bestFit="1" customWidth="1"/>
    <col min="5634" max="5634" width="17.7265625" customWidth="1"/>
    <col min="5635" max="5635" width="24.54296875" customWidth="1"/>
    <col min="5636" max="5636" width="37.26953125" customWidth="1"/>
    <col min="5637" max="5637" width="26.81640625" customWidth="1"/>
    <col min="5638" max="5638" width="10.7265625" customWidth="1"/>
    <col min="5639" max="5639" width="12" customWidth="1"/>
    <col min="5640" max="5640" width="11" customWidth="1"/>
    <col min="5641" max="5641" width="10.7265625" customWidth="1"/>
    <col min="5642" max="5642" width="11.26953125" customWidth="1"/>
    <col min="5643" max="5643" width="11.7265625" customWidth="1"/>
    <col min="5644" max="5644" width="14.26953125" customWidth="1"/>
    <col min="5889" max="5889" width="13.26953125" bestFit="1" customWidth="1"/>
    <col min="5890" max="5890" width="17.7265625" customWidth="1"/>
    <col min="5891" max="5891" width="24.54296875" customWidth="1"/>
    <col min="5892" max="5892" width="37.26953125" customWidth="1"/>
    <col min="5893" max="5893" width="26.81640625" customWidth="1"/>
    <col min="5894" max="5894" width="10.7265625" customWidth="1"/>
    <col min="5895" max="5895" width="12" customWidth="1"/>
    <col min="5896" max="5896" width="11" customWidth="1"/>
    <col min="5897" max="5897" width="10.7265625" customWidth="1"/>
    <col min="5898" max="5898" width="11.26953125" customWidth="1"/>
    <col min="5899" max="5899" width="11.7265625" customWidth="1"/>
    <col min="5900" max="5900" width="14.26953125" customWidth="1"/>
    <col min="6145" max="6145" width="13.26953125" bestFit="1" customWidth="1"/>
    <col min="6146" max="6146" width="17.7265625" customWidth="1"/>
    <col min="6147" max="6147" width="24.54296875" customWidth="1"/>
    <col min="6148" max="6148" width="37.26953125" customWidth="1"/>
    <col min="6149" max="6149" width="26.81640625" customWidth="1"/>
    <col min="6150" max="6150" width="10.7265625" customWidth="1"/>
    <col min="6151" max="6151" width="12" customWidth="1"/>
    <col min="6152" max="6152" width="11" customWidth="1"/>
    <col min="6153" max="6153" width="10.7265625" customWidth="1"/>
    <col min="6154" max="6154" width="11.26953125" customWidth="1"/>
    <col min="6155" max="6155" width="11.7265625" customWidth="1"/>
    <col min="6156" max="6156" width="14.26953125" customWidth="1"/>
    <col min="6401" max="6401" width="13.26953125" bestFit="1" customWidth="1"/>
    <col min="6402" max="6402" width="17.7265625" customWidth="1"/>
    <col min="6403" max="6403" width="24.54296875" customWidth="1"/>
    <col min="6404" max="6404" width="37.26953125" customWidth="1"/>
    <col min="6405" max="6405" width="26.81640625" customWidth="1"/>
    <col min="6406" max="6406" width="10.7265625" customWidth="1"/>
    <col min="6407" max="6407" width="12" customWidth="1"/>
    <col min="6408" max="6408" width="11" customWidth="1"/>
    <col min="6409" max="6409" width="10.7265625" customWidth="1"/>
    <col min="6410" max="6410" width="11.26953125" customWidth="1"/>
    <col min="6411" max="6411" width="11.7265625" customWidth="1"/>
    <col min="6412" max="6412" width="14.26953125" customWidth="1"/>
    <col min="6657" max="6657" width="13.26953125" bestFit="1" customWidth="1"/>
    <col min="6658" max="6658" width="17.7265625" customWidth="1"/>
    <col min="6659" max="6659" width="24.54296875" customWidth="1"/>
    <col min="6660" max="6660" width="37.26953125" customWidth="1"/>
    <col min="6661" max="6661" width="26.81640625" customWidth="1"/>
    <col min="6662" max="6662" width="10.7265625" customWidth="1"/>
    <col min="6663" max="6663" width="12" customWidth="1"/>
    <col min="6664" max="6664" width="11" customWidth="1"/>
    <col min="6665" max="6665" width="10.7265625" customWidth="1"/>
    <col min="6666" max="6666" width="11.26953125" customWidth="1"/>
    <col min="6667" max="6667" width="11.7265625" customWidth="1"/>
    <col min="6668" max="6668" width="14.26953125" customWidth="1"/>
    <col min="6913" max="6913" width="13.26953125" bestFit="1" customWidth="1"/>
    <col min="6914" max="6914" width="17.7265625" customWidth="1"/>
    <col min="6915" max="6915" width="24.54296875" customWidth="1"/>
    <col min="6916" max="6916" width="37.26953125" customWidth="1"/>
    <col min="6917" max="6917" width="26.81640625" customWidth="1"/>
    <col min="6918" max="6918" width="10.7265625" customWidth="1"/>
    <col min="6919" max="6919" width="12" customWidth="1"/>
    <col min="6920" max="6920" width="11" customWidth="1"/>
    <col min="6921" max="6921" width="10.7265625" customWidth="1"/>
    <col min="6922" max="6922" width="11.26953125" customWidth="1"/>
    <col min="6923" max="6923" width="11.7265625" customWidth="1"/>
    <col min="6924" max="6924" width="14.26953125" customWidth="1"/>
    <col min="7169" max="7169" width="13.26953125" bestFit="1" customWidth="1"/>
    <col min="7170" max="7170" width="17.7265625" customWidth="1"/>
    <col min="7171" max="7171" width="24.54296875" customWidth="1"/>
    <col min="7172" max="7172" width="37.26953125" customWidth="1"/>
    <col min="7173" max="7173" width="26.81640625" customWidth="1"/>
    <col min="7174" max="7174" width="10.7265625" customWidth="1"/>
    <col min="7175" max="7175" width="12" customWidth="1"/>
    <col min="7176" max="7176" width="11" customWidth="1"/>
    <col min="7177" max="7177" width="10.7265625" customWidth="1"/>
    <col min="7178" max="7178" width="11.26953125" customWidth="1"/>
    <col min="7179" max="7179" width="11.7265625" customWidth="1"/>
    <col min="7180" max="7180" width="14.26953125" customWidth="1"/>
    <col min="7425" max="7425" width="13.26953125" bestFit="1" customWidth="1"/>
    <col min="7426" max="7426" width="17.7265625" customWidth="1"/>
    <col min="7427" max="7427" width="24.54296875" customWidth="1"/>
    <col min="7428" max="7428" width="37.26953125" customWidth="1"/>
    <col min="7429" max="7429" width="26.81640625" customWidth="1"/>
    <col min="7430" max="7430" width="10.7265625" customWidth="1"/>
    <col min="7431" max="7431" width="12" customWidth="1"/>
    <col min="7432" max="7432" width="11" customWidth="1"/>
    <col min="7433" max="7433" width="10.7265625" customWidth="1"/>
    <col min="7434" max="7434" width="11.26953125" customWidth="1"/>
    <col min="7435" max="7435" width="11.7265625" customWidth="1"/>
    <col min="7436" max="7436" width="14.26953125" customWidth="1"/>
    <col min="7681" max="7681" width="13.26953125" bestFit="1" customWidth="1"/>
    <col min="7682" max="7682" width="17.7265625" customWidth="1"/>
    <col min="7683" max="7683" width="24.54296875" customWidth="1"/>
    <col min="7684" max="7684" width="37.26953125" customWidth="1"/>
    <col min="7685" max="7685" width="26.81640625" customWidth="1"/>
    <col min="7686" max="7686" width="10.7265625" customWidth="1"/>
    <col min="7687" max="7687" width="12" customWidth="1"/>
    <col min="7688" max="7688" width="11" customWidth="1"/>
    <col min="7689" max="7689" width="10.7265625" customWidth="1"/>
    <col min="7690" max="7690" width="11.26953125" customWidth="1"/>
    <col min="7691" max="7691" width="11.7265625" customWidth="1"/>
    <col min="7692" max="7692" width="14.26953125" customWidth="1"/>
    <col min="7937" max="7937" width="13.26953125" bestFit="1" customWidth="1"/>
    <col min="7938" max="7938" width="17.7265625" customWidth="1"/>
    <col min="7939" max="7939" width="24.54296875" customWidth="1"/>
    <col min="7940" max="7940" width="37.26953125" customWidth="1"/>
    <col min="7941" max="7941" width="26.81640625" customWidth="1"/>
    <col min="7942" max="7942" width="10.7265625" customWidth="1"/>
    <col min="7943" max="7943" width="12" customWidth="1"/>
    <col min="7944" max="7944" width="11" customWidth="1"/>
    <col min="7945" max="7945" width="10.7265625" customWidth="1"/>
    <col min="7946" max="7946" width="11.26953125" customWidth="1"/>
    <col min="7947" max="7947" width="11.7265625" customWidth="1"/>
    <col min="7948" max="7948" width="14.26953125" customWidth="1"/>
    <col min="8193" max="8193" width="13.26953125" bestFit="1" customWidth="1"/>
    <col min="8194" max="8194" width="17.7265625" customWidth="1"/>
    <col min="8195" max="8195" width="24.54296875" customWidth="1"/>
    <col min="8196" max="8196" width="37.26953125" customWidth="1"/>
    <col min="8197" max="8197" width="26.81640625" customWidth="1"/>
    <col min="8198" max="8198" width="10.7265625" customWidth="1"/>
    <col min="8199" max="8199" width="12" customWidth="1"/>
    <col min="8200" max="8200" width="11" customWidth="1"/>
    <col min="8201" max="8201" width="10.7265625" customWidth="1"/>
    <col min="8202" max="8202" width="11.26953125" customWidth="1"/>
    <col min="8203" max="8203" width="11.7265625" customWidth="1"/>
    <col min="8204" max="8204" width="14.26953125" customWidth="1"/>
    <col min="8449" max="8449" width="13.26953125" bestFit="1" customWidth="1"/>
    <col min="8450" max="8450" width="17.7265625" customWidth="1"/>
    <col min="8451" max="8451" width="24.54296875" customWidth="1"/>
    <col min="8452" max="8452" width="37.26953125" customWidth="1"/>
    <col min="8453" max="8453" width="26.81640625" customWidth="1"/>
    <col min="8454" max="8454" width="10.7265625" customWidth="1"/>
    <col min="8455" max="8455" width="12" customWidth="1"/>
    <col min="8456" max="8456" width="11" customWidth="1"/>
    <col min="8457" max="8457" width="10.7265625" customWidth="1"/>
    <col min="8458" max="8458" width="11.26953125" customWidth="1"/>
    <col min="8459" max="8459" width="11.7265625" customWidth="1"/>
    <col min="8460" max="8460" width="14.26953125" customWidth="1"/>
    <col min="8705" max="8705" width="13.26953125" bestFit="1" customWidth="1"/>
    <col min="8706" max="8706" width="17.7265625" customWidth="1"/>
    <col min="8707" max="8707" width="24.54296875" customWidth="1"/>
    <col min="8708" max="8708" width="37.26953125" customWidth="1"/>
    <col min="8709" max="8709" width="26.81640625" customWidth="1"/>
    <col min="8710" max="8710" width="10.7265625" customWidth="1"/>
    <col min="8711" max="8711" width="12" customWidth="1"/>
    <col min="8712" max="8712" width="11" customWidth="1"/>
    <col min="8713" max="8713" width="10.7265625" customWidth="1"/>
    <col min="8714" max="8714" width="11.26953125" customWidth="1"/>
    <col min="8715" max="8715" width="11.7265625" customWidth="1"/>
    <col min="8716" max="8716" width="14.26953125" customWidth="1"/>
    <col min="8961" max="8961" width="13.26953125" bestFit="1" customWidth="1"/>
    <col min="8962" max="8962" width="17.7265625" customWidth="1"/>
    <col min="8963" max="8963" width="24.54296875" customWidth="1"/>
    <col min="8964" max="8964" width="37.26953125" customWidth="1"/>
    <col min="8965" max="8965" width="26.81640625" customWidth="1"/>
    <col min="8966" max="8966" width="10.7265625" customWidth="1"/>
    <col min="8967" max="8967" width="12" customWidth="1"/>
    <col min="8968" max="8968" width="11" customWidth="1"/>
    <col min="8969" max="8969" width="10.7265625" customWidth="1"/>
    <col min="8970" max="8970" width="11.26953125" customWidth="1"/>
    <col min="8971" max="8971" width="11.7265625" customWidth="1"/>
    <col min="8972" max="8972" width="14.26953125" customWidth="1"/>
    <col min="9217" max="9217" width="13.26953125" bestFit="1" customWidth="1"/>
    <col min="9218" max="9218" width="17.7265625" customWidth="1"/>
    <col min="9219" max="9219" width="24.54296875" customWidth="1"/>
    <col min="9220" max="9220" width="37.26953125" customWidth="1"/>
    <col min="9221" max="9221" width="26.81640625" customWidth="1"/>
    <col min="9222" max="9222" width="10.7265625" customWidth="1"/>
    <col min="9223" max="9223" width="12" customWidth="1"/>
    <col min="9224" max="9224" width="11" customWidth="1"/>
    <col min="9225" max="9225" width="10.7265625" customWidth="1"/>
    <col min="9226" max="9226" width="11.26953125" customWidth="1"/>
    <col min="9227" max="9227" width="11.7265625" customWidth="1"/>
    <col min="9228" max="9228" width="14.26953125" customWidth="1"/>
    <col min="9473" max="9473" width="13.26953125" bestFit="1" customWidth="1"/>
    <col min="9474" max="9474" width="17.7265625" customWidth="1"/>
    <col min="9475" max="9475" width="24.54296875" customWidth="1"/>
    <col min="9476" max="9476" width="37.26953125" customWidth="1"/>
    <col min="9477" max="9477" width="26.81640625" customWidth="1"/>
    <col min="9478" max="9478" width="10.7265625" customWidth="1"/>
    <col min="9479" max="9479" width="12" customWidth="1"/>
    <col min="9480" max="9480" width="11" customWidth="1"/>
    <col min="9481" max="9481" width="10.7265625" customWidth="1"/>
    <col min="9482" max="9482" width="11.26953125" customWidth="1"/>
    <col min="9483" max="9483" width="11.7265625" customWidth="1"/>
    <col min="9484" max="9484" width="14.26953125" customWidth="1"/>
    <col min="9729" max="9729" width="13.26953125" bestFit="1" customWidth="1"/>
    <col min="9730" max="9730" width="17.7265625" customWidth="1"/>
    <col min="9731" max="9731" width="24.54296875" customWidth="1"/>
    <col min="9732" max="9732" width="37.26953125" customWidth="1"/>
    <col min="9733" max="9733" width="26.81640625" customWidth="1"/>
    <col min="9734" max="9734" width="10.7265625" customWidth="1"/>
    <col min="9735" max="9735" width="12" customWidth="1"/>
    <col min="9736" max="9736" width="11" customWidth="1"/>
    <col min="9737" max="9737" width="10.7265625" customWidth="1"/>
    <col min="9738" max="9738" width="11.26953125" customWidth="1"/>
    <col min="9739" max="9739" width="11.7265625" customWidth="1"/>
    <col min="9740" max="9740" width="14.26953125" customWidth="1"/>
    <col min="9985" max="9985" width="13.26953125" bestFit="1" customWidth="1"/>
    <col min="9986" max="9986" width="17.7265625" customWidth="1"/>
    <col min="9987" max="9987" width="24.54296875" customWidth="1"/>
    <col min="9988" max="9988" width="37.26953125" customWidth="1"/>
    <col min="9989" max="9989" width="26.81640625" customWidth="1"/>
    <col min="9990" max="9990" width="10.7265625" customWidth="1"/>
    <col min="9991" max="9991" width="12" customWidth="1"/>
    <col min="9992" max="9992" width="11" customWidth="1"/>
    <col min="9993" max="9993" width="10.7265625" customWidth="1"/>
    <col min="9994" max="9994" width="11.26953125" customWidth="1"/>
    <col min="9995" max="9995" width="11.7265625" customWidth="1"/>
    <col min="9996" max="9996" width="14.26953125" customWidth="1"/>
    <col min="10241" max="10241" width="13.26953125" bestFit="1" customWidth="1"/>
    <col min="10242" max="10242" width="17.7265625" customWidth="1"/>
    <col min="10243" max="10243" width="24.54296875" customWidth="1"/>
    <col min="10244" max="10244" width="37.26953125" customWidth="1"/>
    <col min="10245" max="10245" width="26.81640625" customWidth="1"/>
    <col min="10246" max="10246" width="10.7265625" customWidth="1"/>
    <col min="10247" max="10247" width="12" customWidth="1"/>
    <col min="10248" max="10248" width="11" customWidth="1"/>
    <col min="10249" max="10249" width="10.7265625" customWidth="1"/>
    <col min="10250" max="10250" width="11.26953125" customWidth="1"/>
    <col min="10251" max="10251" width="11.7265625" customWidth="1"/>
    <col min="10252" max="10252" width="14.26953125" customWidth="1"/>
    <col min="10497" max="10497" width="13.26953125" bestFit="1" customWidth="1"/>
    <col min="10498" max="10498" width="17.7265625" customWidth="1"/>
    <col min="10499" max="10499" width="24.54296875" customWidth="1"/>
    <col min="10500" max="10500" width="37.26953125" customWidth="1"/>
    <col min="10501" max="10501" width="26.81640625" customWidth="1"/>
    <col min="10502" max="10502" width="10.7265625" customWidth="1"/>
    <col min="10503" max="10503" width="12" customWidth="1"/>
    <col min="10504" max="10504" width="11" customWidth="1"/>
    <col min="10505" max="10505" width="10.7265625" customWidth="1"/>
    <col min="10506" max="10506" width="11.26953125" customWidth="1"/>
    <col min="10507" max="10507" width="11.7265625" customWidth="1"/>
    <col min="10508" max="10508" width="14.26953125" customWidth="1"/>
    <col min="10753" max="10753" width="13.26953125" bestFit="1" customWidth="1"/>
    <col min="10754" max="10754" width="17.7265625" customWidth="1"/>
    <col min="10755" max="10755" width="24.54296875" customWidth="1"/>
    <col min="10756" max="10756" width="37.26953125" customWidth="1"/>
    <col min="10757" max="10757" width="26.81640625" customWidth="1"/>
    <col min="10758" max="10758" width="10.7265625" customWidth="1"/>
    <col min="10759" max="10759" width="12" customWidth="1"/>
    <col min="10760" max="10760" width="11" customWidth="1"/>
    <col min="10761" max="10761" width="10.7265625" customWidth="1"/>
    <col min="10762" max="10762" width="11.26953125" customWidth="1"/>
    <col min="10763" max="10763" width="11.7265625" customWidth="1"/>
    <col min="10764" max="10764" width="14.26953125" customWidth="1"/>
    <col min="11009" max="11009" width="13.26953125" bestFit="1" customWidth="1"/>
    <col min="11010" max="11010" width="17.7265625" customWidth="1"/>
    <col min="11011" max="11011" width="24.54296875" customWidth="1"/>
    <col min="11012" max="11012" width="37.26953125" customWidth="1"/>
    <col min="11013" max="11013" width="26.81640625" customWidth="1"/>
    <col min="11014" max="11014" width="10.7265625" customWidth="1"/>
    <col min="11015" max="11015" width="12" customWidth="1"/>
    <col min="11016" max="11016" width="11" customWidth="1"/>
    <col min="11017" max="11017" width="10.7265625" customWidth="1"/>
    <col min="11018" max="11018" width="11.26953125" customWidth="1"/>
    <col min="11019" max="11019" width="11.7265625" customWidth="1"/>
    <col min="11020" max="11020" width="14.26953125" customWidth="1"/>
    <col min="11265" max="11265" width="13.26953125" bestFit="1" customWidth="1"/>
    <col min="11266" max="11266" width="17.7265625" customWidth="1"/>
    <col min="11267" max="11267" width="24.54296875" customWidth="1"/>
    <col min="11268" max="11268" width="37.26953125" customWidth="1"/>
    <col min="11269" max="11269" width="26.81640625" customWidth="1"/>
    <col min="11270" max="11270" width="10.7265625" customWidth="1"/>
    <col min="11271" max="11271" width="12" customWidth="1"/>
    <col min="11272" max="11272" width="11" customWidth="1"/>
    <col min="11273" max="11273" width="10.7265625" customWidth="1"/>
    <col min="11274" max="11274" width="11.26953125" customWidth="1"/>
    <col min="11275" max="11275" width="11.7265625" customWidth="1"/>
    <col min="11276" max="11276" width="14.26953125" customWidth="1"/>
    <col min="11521" max="11521" width="13.26953125" bestFit="1" customWidth="1"/>
    <col min="11522" max="11522" width="17.7265625" customWidth="1"/>
    <col min="11523" max="11523" width="24.54296875" customWidth="1"/>
    <col min="11524" max="11524" width="37.26953125" customWidth="1"/>
    <col min="11525" max="11525" width="26.81640625" customWidth="1"/>
    <col min="11526" max="11526" width="10.7265625" customWidth="1"/>
    <col min="11527" max="11527" width="12" customWidth="1"/>
    <col min="11528" max="11528" width="11" customWidth="1"/>
    <col min="11529" max="11529" width="10.7265625" customWidth="1"/>
    <col min="11530" max="11530" width="11.26953125" customWidth="1"/>
    <col min="11531" max="11531" width="11.7265625" customWidth="1"/>
    <col min="11532" max="11532" width="14.26953125" customWidth="1"/>
    <col min="11777" max="11777" width="13.26953125" bestFit="1" customWidth="1"/>
    <col min="11778" max="11778" width="17.7265625" customWidth="1"/>
    <col min="11779" max="11779" width="24.54296875" customWidth="1"/>
    <col min="11780" max="11780" width="37.26953125" customWidth="1"/>
    <col min="11781" max="11781" width="26.81640625" customWidth="1"/>
    <col min="11782" max="11782" width="10.7265625" customWidth="1"/>
    <col min="11783" max="11783" width="12" customWidth="1"/>
    <col min="11784" max="11784" width="11" customWidth="1"/>
    <col min="11785" max="11785" width="10.7265625" customWidth="1"/>
    <col min="11786" max="11786" width="11.26953125" customWidth="1"/>
    <col min="11787" max="11787" width="11.7265625" customWidth="1"/>
    <col min="11788" max="11788" width="14.26953125" customWidth="1"/>
    <col min="12033" max="12033" width="13.26953125" bestFit="1" customWidth="1"/>
    <col min="12034" max="12034" width="17.7265625" customWidth="1"/>
    <col min="12035" max="12035" width="24.54296875" customWidth="1"/>
    <col min="12036" max="12036" width="37.26953125" customWidth="1"/>
    <col min="12037" max="12037" width="26.81640625" customWidth="1"/>
    <col min="12038" max="12038" width="10.7265625" customWidth="1"/>
    <col min="12039" max="12039" width="12" customWidth="1"/>
    <col min="12040" max="12040" width="11" customWidth="1"/>
    <col min="12041" max="12041" width="10.7265625" customWidth="1"/>
    <col min="12042" max="12042" width="11.26953125" customWidth="1"/>
    <col min="12043" max="12043" width="11.7265625" customWidth="1"/>
    <col min="12044" max="12044" width="14.26953125" customWidth="1"/>
    <col min="12289" max="12289" width="13.26953125" bestFit="1" customWidth="1"/>
    <col min="12290" max="12290" width="17.7265625" customWidth="1"/>
    <col min="12291" max="12291" width="24.54296875" customWidth="1"/>
    <col min="12292" max="12292" width="37.26953125" customWidth="1"/>
    <col min="12293" max="12293" width="26.81640625" customWidth="1"/>
    <col min="12294" max="12294" width="10.7265625" customWidth="1"/>
    <col min="12295" max="12295" width="12" customWidth="1"/>
    <col min="12296" max="12296" width="11" customWidth="1"/>
    <col min="12297" max="12297" width="10.7265625" customWidth="1"/>
    <col min="12298" max="12298" width="11.26953125" customWidth="1"/>
    <col min="12299" max="12299" width="11.7265625" customWidth="1"/>
    <col min="12300" max="12300" width="14.26953125" customWidth="1"/>
    <col min="12545" max="12545" width="13.26953125" bestFit="1" customWidth="1"/>
    <col min="12546" max="12546" width="17.7265625" customWidth="1"/>
    <col min="12547" max="12547" width="24.54296875" customWidth="1"/>
    <col min="12548" max="12548" width="37.26953125" customWidth="1"/>
    <col min="12549" max="12549" width="26.81640625" customWidth="1"/>
    <col min="12550" max="12550" width="10.7265625" customWidth="1"/>
    <col min="12551" max="12551" width="12" customWidth="1"/>
    <col min="12552" max="12552" width="11" customWidth="1"/>
    <col min="12553" max="12553" width="10.7265625" customWidth="1"/>
    <col min="12554" max="12554" width="11.26953125" customWidth="1"/>
    <col min="12555" max="12555" width="11.7265625" customWidth="1"/>
    <col min="12556" max="12556" width="14.26953125" customWidth="1"/>
    <col min="12801" max="12801" width="13.26953125" bestFit="1" customWidth="1"/>
    <col min="12802" max="12802" width="17.7265625" customWidth="1"/>
    <col min="12803" max="12803" width="24.54296875" customWidth="1"/>
    <col min="12804" max="12804" width="37.26953125" customWidth="1"/>
    <col min="12805" max="12805" width="26.81640625" customWidth="1"/>
    <col min="12806" max="12806" width="10.7265625" customWidth="1"/>
    <col min="12807" max="12807" width="12" customWidth="1"/>
    <col min="12808" max="12808" width="11" customWidth="1"/>
    <col min="12809" max="12809" width="10.7265625" customWidth="1"/>
    <col min="12810" max="12810" width="11.26953125" customWidth="1"/>
    <col min="12811" max="12811" width="11.7265625" customWidth="1"/>
    <col min="12812" max="12812" width="14.26953125" customWidth="1"/>
    <col min="13057" max="13057" width="13.26953125" bestFit="1" customWidth="1"/>
    <col min="13058" max="13058" width="17.7265625" customWidth="1"/>
    <col min="13059" max="13059" width="24.54296875" customWidth="1"/>
    <col min="13060" max="13060" width="37.26953125" customWidth="1"/>
    <col min="13061" max="13061" width="26.81640625" customWidth="1"/>
    <col min="13062" max="13062" width="10.7265625" customWidth="1"/>
    <col min="13063" max="13063" width="12" customWidth="1"/>
    <col min="13064" max="13064" width="11" customWidth="1"/>
    <col min="13065" max="13065" width="10.7265625" customWidth="1"/>
    <col min="13066" max="13066" width="11.26953125" customWidth="1"/>
    <col min="13067" max="13067" width="11.7265625" customWidth="1"/>
    <col min="13068" max="13068" width="14.26953125" customWidth="1"/>
    <col min="13313" max="13313" width="13.26953125" bestFit="1" customWidth="1"/>
    <col min="13314" max="13314" width="17.7265625" customWidth="1"/>
    <col min="13315" max="13315" width="24.54296875" customWidth="1"/>
    <col min="13316" max="13316" width="37.26953125" customWidth="1"/>
    <col min="13317" max="13317" width="26.81640625" customWidth="1"/>
    <col min="13318" max="13318" width="10.7265625" customWidth="1"/>
    <col min="13319" max="13319" width="12" customWidth="1"/>
    <col min="13320" max="13320" width="11" customWidth="1"/>
    <col min="13321" max="13321" width="10.7265625" customWidth="1"/>
    <col min="13322" max="13322" width="11.26953125" customWidth="1"/>
    <col min="13323" max="13323" width="11.7265625" customWidth="1"/>
    <col min="13324" max="13324" width="14.26953125" customWidth="1"/>
    <col min="13569" max="13569" width="13.26953125" bestFit="1" customWidth="1"/>
    <col min="13570" max="13570" width="17.7265625" customWidth="1"/>
    <col min="13571" max="13571" width="24.54296875" customWidth="1"/>
    <col min="13572" max="13572" width="37.26953125" customWidth="1"/>
    <col min="13573" max="13573" width="26.81640625" customWidth="1"/>
    <col min="13574" max="13574" width="10.7265625" customWidth="1"/>
    <col min="13575" max="13575" width="12" customWidth="1"/>
    <col min="13576" max="13576" width="11" customWidth="1"/>
    <col min="13577" max="13577" width="10.7265625" customWidth="1"/>
    <col min="13578" max="13578" width="11.26953125" customWidth="1"/>
    <col min="13579" max="13579" width="11.7265625" customWidth="1"/>
    <col min="13580" max="13580" width="14.26953125" customWidth="1"/>
    <col min="13825" max="13825" width="13.26953125" bestFit="1" customWidth="1"/>
    <col min="13826" max="13826" width="17.7265625" customWidth="1"/>
    <col min="13827" max="13827" width="24.54296875" customWidth="1"/>
    <col min="13828" max="13828" width="37.26953125" customWidth="1"/>
    <col min="13829" max="13829" width="26.81640625" customWidth="1"/>
    <col min="13830" max="13830" width="10.7265625" customWidth="1"/>
    <col min="13831" max="13831" width="12" customWidth="1"/>
    <col min="13832" max="13832" width="11" customWidth="1"/>
    <col min="13833" max="13833" width="10.7265625" customWidth="1"/>
    <col min="13834" max="13834" width="11.26953125" customWidth="1"/>
    <col min="13835" max="13835" width="11.7265625" customWidth="1"/>
    <col min="13836" max="13836" width="14.26953125" customWidth="1"/>
    <col min="14081" max="14081" width="13.26953125" bestFit="1" customWidth="1"/>
    <col min="14082" max="14082" width="17.7265625" customWidth="1"/>
    <col min="14083" max="14083" width="24.54296875" customWidth="1"/>
    <col min="14084" max="14084" width="37.26953125" customWidth="1"/>
    <col min="14085" max="14085" width="26.81640625" customWidth="1"/>
    <col min="14086" max="14086" width="10.7265625" customWidth="1"/>
    <col min="14087" max="14087" width="12" customWidth="1"/>
    <col min="14088" max="14088" width="11" customWidth="1"/>
    <col min="14089" max="14089" width="10.7265625" customWidth="1"/>
    <col min="14090" max="14090" width="11.26953125" customWidth="1"/>
    <col min="14091" max="14091" width="11.7265625" customWidth="1"/>
    <col min="14092" max="14092" width="14.26953125" customWidth="1"/>
    <col min="14337" max="14337" width="13.26953125" bestFit="1" customWidth="1"/>
    <col min="14338" max="14338" width="17.7265625" customWidth="1"/>
    <col min="14339" max="14339" width="24.54296875" customWidth="1"/>
    <col min="14340" max="14340" width="37.26953125" customWidth="1"/>
    <col min="14341" max="14341" width="26.81640625" customWidth="1"/>
    <col min="14342" max="14342" width="10.7265625" customWidth="1"/>
    <col min="14343" max="14343" width="12" customWidth="1"/>
    <col min="14344" max="14344" width="11" customWidth="1"/>
    <col min="14345" max="14345" width="10.7265625" customWidth="1"/>
    <col min="14346" max="14346" width="11.26953125" customWidth="1"/>
    <col min="14347" max="14347" width="11.7265625" customWidth="1"/>
    <col min="14348" max="14348" width="14.26953125" customWidth="1"/>
    <col min="14593" max="14593" width="13.26953125" bestFit="1" customWidth="1"/>
    <col min="14594" max="14594" width="17.7265625" customWidth="1"/>
    <col min="14595" max="14595" width="24.54296875" customWidth="1"/>
    <col min="14596" max="14596" width="37.26953125" customWidth="1"/>
    <col min="14597" max="14597" width="26.81640625" customWidth="1"/>
    <col min="14598" max="14598" width="10.7265625" customWidth="1"/>
    <col min="14599" max="14599" width="12" customWidth="1"/>
    <col min="14600" max="14600" width="11" customWidth="1"/>
    <col min="14601" max="14601" width="10.7265625" customWidth="1"/>
    <col min="14602" max="14602" width="11.26953125" customWidth="1"/>
    <col min="14603" max="14603" width="11.7265625" customWidth="1"/>
    <col min="14604" max="14604" width="14.26953125" customWidth="1"/>
    <col min="14849" max="14849" width="13.26953125" bestFit="1" customWidth="1"/>
    <col min="14850" max="14850" width="17.7265625" customWidth="1"/>
    <col min="14851" max="14851" width="24.54296875" customWidth="1"/>
    <col min="14852" max="14852" width="37.26953125" customWidth="1"/>
    <col min="14853" max="14853" width="26.81640625" customWidth="1"/>
    <col min="14854" max="14854" width="10.7265625" customWidth="1"/>
    <col min="14855" max="14855" width="12" customWidth="1"/>
    <col min="14856" max="14856" width="11" customWidth="1"/>
    <col min="14857" max="14857" width="10.7265625" customWidth="1"/>
    <col min="14858" max="14858" width="11.26953125" customWidth="1"/>
    <col min="14859" max="14859" width="11.7265625" customWidth="1"/>
    <col min="14860" max="14860" width="14.26953125" customWidth="1"/>
    <col min="15105" max="15105" width="13.26953125" bestFit="1" customWidth="1"/>
    <col min="15106" max="15106" width="17.7265625" customWidth="1"/>
    <col min="15107" max="15107" width="24.54296875" customWidth="1"/>
    <col min="15108" max="15108" width="37.26953125" customWidth="1"/>
    <col min="15109" max="15109" width="26.81640625" customWidth="1"/>
    <col min="15110" max="15110" width="10.7265625" customWidth="1"/>
    <col min="15111" max="15111" width="12" customWidth="1"/>
    <col min="15112" max="15112" width="11" customWidth="1"/>
    <col min="15113" max="15113" width="10.7265625" customWidth="1"/>
    <col min="15114" max="15114" width="11.26953125" customWidth="1"/>
    <col min="15115" max="15115" width="11.7265625" customWidth="1"/>
    <col min="15116" max="15116" width="14.26953125" customWidth="1"/>
    <col min="15361" max="15361" width="13.26953125" bestFit="1" customWidth="1"/>
    <col min="15362" max="15362" width="17.7265625" customWidth="1"/>
    <col min="15363" max="15363" width="24.54296875" customWidth="1"/>
    <col min="15364" max="15364" width="37.26953125" customWidth="1"/>
    <col min="15365" max="15365" width="26.81640625" customWidth="1"/>
    <col min="15366" max="15366" width="10.7265625" customWidth="1"/>
    <col min="15367" max="15367" width="12" customWidth="1"/>
    <col min="15368" max="15368" width="11" customWidth="1"/>
    <col min="15369" max="15369" width="10.7265625" customWidth="1"/>
    <col min="15370" max="15370" width="11.26953125" customWidth="1"/>
    <col min="15371" max="15371" width="11.7265625" customWidth="1"/>
    <col min="15372" max="15372" width="14.26953125" customWidth="1"/>
    <col min="15617" max="15617" width="13.26953125" bestFit="1" customWidth="1"/>
    <col min="15618" max="15618" width="17.7265625" customWidth="1"/>
    <col min="15619" max="15619" width="24.54296875" customWidth="1"/>
    <col min="15620" max="15620" width="37.26953125" customWidth="1"/>
    <col min="15621" max="15621" width="26.81640625" customWidth="1"/>
    <col min="15622" max="15622" width="10.7265625" customWidth="1"/>
    <col min="15623" max="15623" width="12" customWidth="1"/>
    <col min="15624" max="15624" width="11" customWidth="1"/>
    <col min="15625" max="15625" width="10.7265625" customWidth="1"/>
    <col min="15626" max="15626" width="11.26953125" customWidth="1"/>
    <col min="15627" max="15627" width="11.7265625" customWidth="1"/>
    <col min="15628" max="15628" width="14.26953125" customWidth="1"/>
    <col min="15873" max="15873" width="13.26953125" bestFit="1" customWidth="1"/>
    <col min="15874" max="15874" width="17.7265625" customWidth="1"/>
    <col min="15875" max="15875" width="24.54296875" customWidth="1"/>
    <col min="15876" max="15876" width="37.26953125" customWidth="1"/>
    <col min="15877" max="15877" width="26.81640625" customWidth="1"/>
    <col min="15878" max="15878" width="10.7265625" customWidth="1"/>
    <col min="15879" max="15879" width="12" customWidth="1"/>
    <col min="15880" max="15880" width="11" customWidth="1"/>
    <col min="15881" max="15881" width="10.7265625" customWidth="1"/>
    <col min="15882" max="15882" width="11.26953125" customWidth="1"/>
    <col min="15883" max="15883" width="11.7265625" customWidth="1"/>
    <col min="15884" max="15884" width="14.26953125" customWidth="1"/>
    <col min="16129" max="16129" width="13.26953125" bestFit="1" customWidth="1"/>
    <col min="16130" max="16130" width="17.7265625" customWidth="1"/>
    <col min="16131" max="16131" width="24.54296875" customWidth="1"/>
    <col min="16132" max="16132" width="37.26953125" customWidth="1"/>
    <col min="16133" max="16133" width="26.81640625" customWidth="1"/>
    <col min="16134" max="16134" width="10.7265625" customWidth="1"/>
    <col min="16135" max="16135" width="12" customWidth="1"/>
    <col min="16136" max="16136" width="11" customWidth="1"/>
    <col min="16137" max="16137" width="10.7265625" customWidth="1"/>
    <col min="16138" max="16138" width="11.26953125" customWidth="1"/>
    <col min="16139" max="16139" width="11.7265625" customWidth="1"/>
    <col min="16140" max="16140" width="14.26953125" customWidth="1"/>
  </cols>
  <sheetData>
    <row r="1" spans="1:13" s="4" customFormat="1" ht="39.75" customHeight="1" thickBot="1" x14ac:dyDescent="0.4">
      <c r="A1" s="99" t="s">
        <v>106</v>
      </c>
      <c r="B1" s="100"/>
      <c r="C1" s="100"/>
      <c r="D1" s="100"/>
      <c r="E1" s="100"/>
      <c r="F1" s="100"/>
      <c r="G1" s="100"/>
      <c r="H1" s="100"/>
      <c r="I1" s="100"/>
      <c r="J1" s="100"/>
      <c r="K1" s="100"/>
      <c r="L1" s="101"/>
    </row>
    <row r="2" spans="1:13" s="4" customFormat="1" ht="36.75" customHeight="1" thickBot="1" x14ac:dyDescent="0.4">
      <c r="A2" s="20" t="s">
        <v>0</v>
      </c>
      <c r="B2" s="20" t="s">
        <v>1</v>
      </c>
      <c r="C2" s="21" t="s">
        <v>22</v>
      </c>
      <c r="D2" s="22" t="s">
        <v>2</v>
      </c>
      <c r="E2" s="22" t="s">
        <v>3</v>
      </c>
      <c r="F2" s="22" t="s">
        <v>4</v>
      </c>
      <c r="G2" s="102" t="s">
        <v>5</v>
      </c>
      <c r="H2" s="103"/>
      <c r="I2" s="103"/>
      <c r="J2" s="103"/>
      <c r="K2" s="104"/>
      <c r="L2" s="20" t="s">
        <v>5</v>
      </c>
    </row>
    <row r="3" spans="1:13" s="4" customFormat="1" x14ac:dyDescent="0.35">
      <c r="A3" s="5"/>
      <c r="B3" s="6"/>
      <c r="C3" s="6"/>
      <c r="D3" s="6"/>
      <c r="E3" s="6"/>
      <c r="F3" s="7"/>
      <c r="G3" s="23" t="s">
        <v>25</v>
      </c>
      <c r="H3" s="23" t="s">
        <v>26</v>
      </c>
      <c r="I3" s="23" t="s">
        <v>27</v>
      </c>
      <c r="J3" s="23" t="s">
        <v>28</v>
      </c>
      <c r="K3" s="23" t="s">
        <v>29</v>
      </c>
      <c r="L3" s="26" t="s">
        <v>4</v>
      </c>
    </row>
    <row r="4" spans="1:13" s="8" customFormat="1" x14ac:dyDescent="0.35">
      <c r="A4"/>
      <c r="B4"/>
      <c r="C4" s="70" t="s">
        <v>55</v>
      </c>
      <c r="D4" s="71">
        <v>1</v>
      </c>
      <c r="E4" s="70"/>
      <c r="F4" s="71"/>
      <c r="G4" s="70"/>
      <c r="H4" s="70"/>
      <c r="I4" s="70"/>
      <c r="J4" s="70"/>
      <c r="K4" s="70"/>
      <c r="L4" s="51"/>
      <c r="M4" s="48"/>
    </row>
    <row r="5" spans="1:13" s="8" customFormat="1" ht="84" x14ac:dyDescent="0.35">
      <c r="A5" s="105">
        <v>1</v>
      </c>
      <c r="B5" s="108" t="s">
        <v>55</v>
      </c>
      <c r="C5" s="32" t="s">
        <v>54</v>
      </c>
      <c r="D5" s="32" t="s">
        <v>137</v>
      </c>
      <c r="E5" s="32" t="s">
        <v>138</v>
      </c>
      <c r="F5" s="80">
        <v>1</v>
      </c>
      <c r="G5" s="32" t="s">
        <v>139</v>
      </c>
      <c r="H5" s="32" t="s">
        <v>79</v>
      </c>
      <c r="I5" s="69"/>
      <c r="J5" s="69"/>
      <c r="K5" s="69"/>
      <c r="L5" s="52"/>
      <c r="M5" s="48" t="e">
        <f>SUM(#REF!)</f>
        <v>#REF!</v>
      </c>
    </row>
    <row r="6" spans="1:13" s="8" customFormat="1" ht="84" x14ac:dyDescent="0.35">
      <c r="A6" s="106"/>
      <c r="B6" s="109"/>
      <c r="C6" s="32" t="s">
        <v>140</v>
      </c>
      <c r="D6" s="32" t="s">
        <v>141</v>
      </c>
      <c r="E6" s="32" t="s">
        <v>142</v>
      </c>
      <c r="F6" s="80">
        <v>1</v>
      </c>
      <c r="G6" s="32" t="s">
        <v>139</v>
      </c>
      <c r="H6" s="32" t="s">
        <v>143</v>
      </c>
      <c r="I6" s="69"/>
      <c r="J6" s="69"/>
      <c r="K6" s="69"/>
      <c r="L6" s="52"/>
      <c r="M6" s="48"/>
    </row>
    <row r="7" spans="1:13" s="8" customFormat="1" ht="84" x14ac:dyDescent="0.35">
      <c r="A7" s="106"/>
      <c r="B7" s="109"/>
      <c r="C7" s="32" t="s">
        <v>144</v>
      </c>
      <c r="D7" s="32" t="s">
        <v>145</v>
      </c>
      <c r="E7" s="32" t="s">
        <v>142</v>
      </c>
      <c r="F7" s="80">
        <v>1</v>
      </c>
      <c r="G7" s="32" t="s">
        <v>139</v>
      </c>
      <c r="H7" s="32" t="s">
        <v>146</v>
      </c>
      <c r="I7" s="69"/>
      <c r="J7" s="69"/>
      <c r="K7" s="69"/>
      <c r="L7" s="52"/>
      <c r="M7" s="48"/>
    </row>
    <row r="8" spans="1:13" s="8" customFormat="1" ht="154.5" thickBot="1" x14ac:dyDescent="0.4">
      <c r="A8" s="107"/>
      <c r="B8" s="110"/>
      <c r="C8" s="32" t="s">
        <v>147</v>
      </c>
      <c r="D8" s="32" t="s">
        <v>148</v>
      </c>
      <c r="E8" s="32" t="s">
        <v>149</v>
      </c>
      <c r="F8" s="80">
        <v>1</v>
      </c>
      <c r="G8" s="32" t="s">
        <v>150</v>
      </c>
      <c r="H8" s="32" t="s">
        <v>151</v>
      </c>
      <c r="I8" s="69"/>
      <c r="J8" s="69"/>
      <c r="K8" s="69"/>
      <c r="L8" s="52"/>
      <c r="M8" s="48"/>
    </row>
    <row r="9" spans="1:13" s="8" customFormat="1" ht="15.75" customHeight="1" thickTop="1" x14ac:dyDescent="0.35">
      <c r="A9" s="111"/>
      <c r="B9" s="111"/>
      <c r="C9" s="112" t="s">
        <v>59</v>
      </c>
      <c r="D9" s="113"/>
      <c r="E9" s="113"/>
      <c r="F9" s="113"/>
      <c r="G9" s="113"/>
      <c r="H9" s="113"/>
      <c r="I9" s="113"/>
      <c r="J9" s="113"/>
      <c r="K9" s="114"/>
      <c r="L9" s="54">
        <f>SUM(L5:L8)</f>
        <v>0</v>
      </c>
    </row>
    <row r="10" spans="1:13" s="4" customFormat="1" x14ac:dyDescent="0.35">
      <c r="A10" s="88" t="s">
        <v>6</v>
      </c>
      <c r="B10" s="89"/>
      <c r="C10" s="90"/>
      <c r="D10" s="90"/>
      <c r="E10" s="90"/>
      <c r="F10" s="90"/>
      <c r="G10" s="90"/>
      <c r="H10" s="90"/>
      <c r="I10" s="90"/>
      <c r="J10" s="90"/>
      <c r="K10" s="90"/>
      <c r="L10" s="91"/>
    </row>
    <row r="11" spans="1:13" s="4" customFormat="1" ht="42.5" x14ac:dyDescent="0.35">
      <c r="A11" s="118">
        <v>1</v>
      </c>
      <c r="B11" s="115" t="s">
        <v>160</v>
      </c>
      <c r="C11" s="24" t="s">
        <v>23</v>
      </c>
      <c r="D11" s="24" t="s">
        <v>48</v>
      </c>
      <c r="E11" s="25"/>
      <c r="F11" s="58">
        <f>SUM(F12:F15)</f>
        <v>1</v>
      </c>
      <c r="G11" s="92" t="s">
        <v>73</v>
      </c>
      <c r="H11" s="93"/>
      <c r="I11" s="93"/>
      <c r="J11" s="93"/>
      <c r="K11" s="94"/>
      <c r="L11" s="59">
        <f>((L12*F12)+(L13*F13)+(L14*F14)+(L15*F15))/5</f>
        <v>0</v>
      </c>
    </row>
    <row r="12" spans="1:13" s="4" customFormat="1" ht="70" x14ac:dyDescent="0.35">
      <c r="A12" s="119"/>
      <c r="B12" s="116"/>
      <c r="C12" s="76" t="s">
        <v>24</v>
      </c>
      <c r="D12" s="77" t="s">
        <v>113</v>
      </c>
      <c r="E12" s="77" t="s">
        <v>107</v>
      </c>
      <c r="F12" s="78">
        <v>0.05</v>
      </c>
      <c r="G12" s="79" t="s">
        <v>108</v>
      </c>
      <c r="H12" s="79" t="s">
        <v>109</v>
      </c>
      <c r="I12" s="79" t="s">
        <v>110</v>
      </c>
      <c r="J12" s="79" t="s">
        <v>111</v>
      </c>
      <c r="K12" s="79" t="s">
        <v>112</v>
      </c>
      <c r="L12" s="29"/>
    </row>
    <row r="13" spans="1:13" s="4" customFormat="1" ht="112" x14ac:dyDescent="0.35">
      <c r="A13" s="119"/>
      <c r="B13" s="116"/>
      <c r="C13" s="37" t="s">
        <v>8</v>
      </c>
      <c r="D13" s="35" t="s">
        <v>41</v>
      </c>
      <c r="E13" s="35" t="s">
        <v>42</v>
      </c>
      <c r="F13" s="43">
        <v>0.05</v>
      </c>
      <c r="G13" s="34" t="s">
        <v>43</v>
      </c>
      <c r="H13" s="34" t="s">
        <v>44</v>
      </c>
      <c r="I13" s="34" t="s">
        <v>45</v>
      </c>
      <c r="J13" s="34" t="s">
        <v>46</v>
      </c>
      <c r="K13" s="34" t="s">
        <v>47</v>
      </c>
      <c r="L13" s="28"/>
    </row>
    <row r="14" spans="1:13" s="4" customFormat="1" ht="299" customHeight="1" x14ac:dyDescent="0.35">
      <c r="A14" s="119"/>
      <c r="B14" s="116"/>
      <c r="C14" s="37" t="s">
        <v>64</v>
      </c>
      <c r="D14" s="35" t="s">
        <v>65</v>
      </c>
      <c r="E14" s="35" t="s">
        <v>114</v>
      </c>
      <c r="F14" s="43">
        <v>0.8</v>
      </c>
      <c r="G14" s="60" t="s">
        <v>66</v>
      </c>
      <c r="H14" s="60" t="s">
        <v>70</v>
      </c>
      <c r="I14" s="60" t="s">
        <v>68</v>
      </c>
      <c r="J14" s="60" t="s">
        <v>69</v>
      </c>
      <c r="K14" s="60" t="s">
        <v>67</v>
      </c>
      <c r="L14" s="28"/>
    </row>
    <row r="15" spans="1:13" s="4" customFormat="1" ht="98" x14ac:dyDescent="0.35">
      <c r="A15" s="119"/>
      <c r="B15" s="116"/>
      <c r="C15" s="37" t="s">
        <v>63</v>
      </c>
      <c r="D15" s="35" t="s">
        <v>72</v>
      </c>
      <c r="E15" s="77" t="s">
        <v>115</v>
      </c>
      <c r="F15" s="43">
        <v>0.1</v>
      </c>
      <c r="G15" s="60" t="s">
        <v>71</v>
      </c>
      <c r="H15" s="60" t="s">
        <v>80</v>
      </c>
      <c r="I15" s="60" t="s">
        <v>81</v>
      </c>
      <c r="J15" s="60" t="s">
        <v>82</v>
      </c>
      <c r="K15" s="60" t="s">
        <v>83</v>
      </c>
      <c r="L15" s="28"/>
    </row>
    <row r="16" spans="1:13" s="4" customFormat="1" ht="42.5" x14ac:dyDescent="0.35">
      <c r="A16" s="119"/>
      <c r="B16" s="116"/>
      <c r="C16" s="24" t="s">
        <v>9</v>
      </c>
      <c r="D16" s="40" t="s">
        <v>49</v>
      </c>
      <c r="E16" s="62"/>
      <c r="F16" s="63">
        <f>SUM(F17:F26)</f>
        <v>1</v>
      </c>
      <c r="G16" s="62"/>
      <c r="H16" s="62"/>
      <c r="I16" s="62"/>
      <c r="J16" s="62"/>
      <c r="K16" s="64"/>
      <c r="L16" s="65">
        <f>((L17*F17)+(L18*F18)+(L19*F19)+(L20*F20)+(L21*F21)+(L22*F22)+(L23*F23)+(L24*F24)+(L25*F25)+(L26*F26))/5</f>
        <v>0</v>
      </c>
    </row>
    <row r="17" spans="1:213" s="4" customFormat="1" ht="98" customHeight="1" x14ac:dyDescent="0.35">
      <c r="A17" s="119"/>
      <c r="B17" s="116"/>
      <c r="C17" s="66" t="s">
        <v>10</v>
      </c>
      <c r="D17" s="31" t="s">
        <v>11</v>
      </c>
      <c r="E17" s="38" t="s">
        <v>116</v>
      </c>
      <c r="F17" s="42">
        <v>0.04</v>
      </c>
      <c r="G17" s="41" t="s">
        <v>30</v>
      </c>
      <c r="H17" s="41" t="s">
        <v>31</v>
      </c>
      <c r="I17" s="41" t="s">
        <v>32</v>
      </c>
      <c r="J17" s="41" t="s">
        <v>33</v>
      </c>
      <c r="K17" s="41" t="s">
        <v>50</v>
      </c>
      <c r="L17" s="29"/>
    </row>
    <row r="18" spans="1:213" s="4" customFormat="1" ht="112" x14ac:dyDescent="0.35">
      <c r="A18" s="119"/>
      <c r="B18" s="116"/>
      <c r="C18" s="46" t="s">
        <v>86</v>
      </c>
      <c r="D18" s="32" t="s">
        <v>87</v>
      </c>
      <c r="E18" s="32" t="s">
        <v>92</v>
      </c>
      <c r="F18" s="44">
        <v>0.04</v>
      </c>
      <c r="G18" s="33" t="s">
        <v>34</v>
      </c>
      <c r="H18" s="33" t="s">
        <v>35</v>
      </c>
      <c r="I18" s="33" t="s">
        <v>52</v>
      </c>
      <c r="J18" s="33" t="s">
        <v>62</v>
      </c>
      <c r="K18" s="33" t="s">
        <v>61</v>
      </c>
      <c r="L18" s="30"/>
    </row>
    <row r="19" spans="1:213" s="4" customFormat="1" ht="84" x14ac:dyDescent="0.35">
      <c r="A19" s="119"/>
      <c r="B19" s="116"/>
      <c r="C19" s="46" t="s">
        <v>91</v>
      </c>
      <c r="D19" s="32" t="s">
        <v>117</v>
      </c>
      <c r="E19" s="32" t="s">
        <v>88</v>
      </c>
      <c r="F19" s="44">
        <v>0.1</v>
      </c>
      <c r="G19" s="33" t="s">
        <v>34</v>
      </c>
      <c r="H19" s="33" t="s">
        <v>35</v>
      </c>
      <c r="I19" s="33" t="s">
        <v>118</v>
      </c>
      <c r="J19" s="33" t="s">
        <v>119</v>
      </c>
      <c r="K19" s="33" t="s">
        <v>120</v>
      </c>
      <c r="L19" s="30"/>
    </row>
    <row r="20" spans="1:213" s="4" customFormat="1" ht="98" x14ac:dyDescent="0.35">
      <c r="A20" s="119"/>
      <c r="B20" s="116"/>
      <c r="C20" s="46" t="s">
        <v>85</v>
      </c>
      <c r="D20" s="41" t="s">
        <v>121</v>
      </c>
      <c r="E20" s="73" t="s">
        <v>130</v>
      </c>
      <c r="F20" s="45">
        <v>0.15</v>
      </c>
      <c r="G20" s="39" t="s">
        <v>122</v>
      </c>
      <c r="H20" s="34" t="s">
        <v>97</v>
      </c>
      <c r="I20" s="34" t="s">
        <v>98</v>
      </c>
      <c r="J20" s="34" t="s">
        <v>99</v>
      </c>
      <c r="K20" s="36" t="s">
        <v>100</v>
      </c>
      <c r="L20" s="27"/>
    </row>
    <row r="21" spans="1:213" s="4" customFormat="1" ht="112" x14ac:dyDescent="0.35">
      <c r="A21" s="119"/>
      <c r="B21" s="116"/>
      <c r="C21" s="73" t="s">
        <v>90</v>
      </c>
      <c r="D21" s="72" t="s">
        <v>102</v>
      </c>
      <c r="E21" s="73" t="s">
        <v>103</v>
      </c>
      <c r="F21" s="74">
        <v>0.15</v>
      </c>
      <c r="G21" s="60" t="s">
        <v>105</v>
      </c>
      <c r="H21" s="60" t="s">
        <v>104</v>
      </c>
      <c r="I21" s="60" t="s">
        <v>123</v>
      </c>
      <c r="J21" s="60" t="s">
        <v>124</v>
      </c>
      <c r="K21" s="60" t="s">
        <v>125</v>
      </c>
      <c r="L21" s="75"/>
    </row>
    <row r="22" spans="1:213" s="4" customFormat="1" ht="98" x14ac:dyDescent="0.35">
      <c r="A22" s="119"/>
      <c r="B22" s="116"/>
      <c r="C22" s="46" t="s">
        <v>84</v>
      </c>
      <c r="D22" s="38" t="s">
        <v>126</v>
      </c>
      <c r="E22" s="73" t="s">
        <v>130</v>
      </c>
      <c r="F22" s="45">
        <v>0.15</v>
      </c>
      <c r="G22" s="39" t="s">
        <v>13</v>
      </c>
      <c r="H22" s="34" t="s">
        <v>127</v>
      </c>
      <c r="I22" s="34" t="s">
        <v>57</v>
      </c>
      <c r="J22" s="34" t="s">
        <v>94</v>
      </c>
      <c r="K22" s="36" t="s">
        <v>93</v>
      </c>
      <c r="L22" s="27"/>
    </row>
    <row r="23" spans="1:213" s="8" customFormat="1" ht="98" x14ac:dyDescent="0.35">
      <c r="A23" s="119"/>
      <c r="B23" s="116"/>
      <c r="C23" s="46" t="s">
        <v>89</v>
      </c>
      <c r="D23" s="41" t="s">
        <v>132</v>
      </c>
      <c r="E23" s="73" t="s">
        <v>131</v>
      </c>
      <c r="F23" s="45">
        <v>0.15</v>
      </c>
      <c r="G23" s="39" t="s">
        <v>101</v>
      </c>
      <c r="H23" s="34" t="s">
        <v>128</v>
      </c>
      <c r="I23" s="34" t="s">
        <v>96</v>
      </c>
      <c r="J23" s="34" t="s">
        <v>95</v>
      </c>
      <c r="K23" s="36" t="s">
        <v>129</v>
      </c>
      <c r="L23" s="27"/>
      <c r="M23" s="53">
        <f>IF(L27&gt;=0.75, 1, 0)</f>
        <v>0</v>
      </c>
    </row>
    <row r="24" spans="1:213" s="8" customFormat="1" ht="168" x14ac:dyDescent="0.35">
      <c r="A24" s="119"/>
      <c r="B24" s="116"/>
      <c r="C24" s="47" t="s">
        <v>56</v>
      </c>
      <c r="D24" s="35" t="s">
        <v>155</v>
      </c>
      <c r="E24" s="35" t="s">
        <v>154</v>
      </c>
      <c r="F24" s="45">
        <v>0.1</v>
      </c>
      <c r="G24" s="34" t="s">
        <v>34</v>
      </c>
      <c r="H24" s="34" t="s">
        <v>35</v>
      </c>
      <c r="I24" s="34" t="s">
        <v>53</v>
      </c>
      <c r="J24" s="34" t="s">
        <v>153</v>
      </c>
      <c r="K24" s="36" t="s">
        <v>156</v>
      </c>
      <c r="L24" s="27"/>
      <c r="M24" s="48"/>
    </row>
    <row r="25" spans="1:213" s="8" customFormat="1" ht="84" x14ac:dyDescent="0.35">
      <c r="A25" s="119"/>
      <c r="B25" s="116"/>
      <c r="C25" s="46" t="s">
        <v>51</v>
      </c>
      <c r="D25" s="38" t="s">
        <v>133</v>
      </c>
      <c r="E25" s="37" t="s">
        <v>134</v>
      </c>
      <c r="F25" s="45">
        <v>0.1</v>
      </c>
      <c r="G25" s="34" t="s">
        <v>36</v>
      </c>
      <c r="H25" s="34" t="s">
        <v>37</v>
      </c>
      <c r="I25" s="34" t="s">
        <v>38</v>
      </c>
      <c r="J25" s="34" t="s">
        <v>39</v>
      </c>
      <c r="K25" s="34" t="s">
        <v>40</v>
      </c>
      <c r="L25" s="67"/>
      <c r="M25" s="57"/>
    </row>
    <row r="26" spans="1:213" s="8" customFormat="1" ht="56.5" thickBot="1" x14ac:dyDescent="0.4">
      <c r="A26" s="120"/>
      <c r="B26" s="117"/>
      <c r="C26" s="46" t="s">
        <v>77</v>
      </c>
      <c r="D26" s="35" t="s">
        <v>78</v>
      </c>
      <c r="E26" s="35" t="s">
        <v>157</v>
      </c>
      <c r="F26" s="50">
        <v>0.02</v>
      </c>
      <c r="G26" s="49" t="s">
        <v>58</v>
      </c>
      <c r="H26" s="35" t="s">
        <v>158</v>
      </c>
      <c r="I26" s="35" t="s">
        <v>159</v>
      </c>
      <c r="J26" s="35" t="s">
        <v>135</v>
      </c>
      <c r="K26" s="35" t="s">
        <v>136</v>
      </c>
      <c r="L26" s="67"/>
      <c r="M26" s="57"/>
    </row>
    <row r="27" spans="1:213" s="8" customFormat="1" ht="15.5" thickTop="1" thickBot="1" x14ac:dyDescent="0.4">
      <c r="A27"/>
      <c r="B27"/>
      <c r="C27" s="95" t="s">
        <v>12</v>
      </c>
      <c r="D27" s="95"/>
      <c r="E27" s="95"/>
      <c r="F27" s="95"/>
      <c r="G27" s="95"/>
      <c r="H27" s="95"/>
      <c r="I27" s="95"/>
      <c r="J27" s="95"/>
      <c r="K27" s="95"/>
      <c r="L27" s="68">
        <f>(L11*0.4)+(L16*0.6)</f>
        <v>0</v>
      </c>
      <c r="M27" s="57"/>
    </row>
    <row r="28" spans="1:213" s="4" customFormat="1" ht="74.25" customHeight="1" thickTop="1" thickBot="1" x14ac:dyDescent="0.4">
      <c r="A28" s="96" t="s">
        <v>152</v>
      </c>
      <c r="B28" s="97"/>
      <c r="C28" s="97"/>
      <c r="D28" s="98"/>
      <c r="E28" s="10"/>
      <c r="F28" s="10"/>
      <c r="G28" s="10"/>
      <c r="H28" s="10"/>
      <c r="I28" s="11"/>
      <c r="J28" s="11"/>
      <c r="K28" s="11"/>
      <c r="L28" s="55" t="str">
        <f>IF(AND(L9&gt;=4, L27&gt;=0.75), "Yes", "No")</f>
        <v>No</v>
      </c>
      <c r="HE28" s="9" t="s">
        <v>7</v>
      </c>
    </row>
    <row r="29" spans="1:213" ht="15" thickTop="1" x14ac:dyDescent="0.35"/>
    <row r="30" spans="1:213" x14ac:dyDescent="0.35">
      <c r="B30" t="s">
        <v>161</v>
      </c>
      <c r="C30" t="s">
        <v>163</v>
      </c>
    </row>
    <row r="31" spans="1:213" x14ac:dyDescent="0.35">
      <c r="B31" t="s">
        <v>162</v>
      </c>
      <c r="C31" t="s">
        <v>164</v>
      </c>
    </row>
    <row r="32" spans="1:213" x14ac:dyDescent="0.35">
      <c r="B32" t="s">
        <v>166</v>
      </c>
      <c r="C32" t="s">
        <v>167</v>
      </c>
    </row>
    <row r="34" spans="2:3" x14ac:dyDescent="0.35">
      <c r="B34" t="s">
        <v>165</v>
      </c>
      <c r="C34" s="81"/>
    </row>
  </sheetData>
  <mergeCells count="12">
    <mergeCell ref="A10:L10"/>
    <mergeCell ref="G11:K11"/>
    <mergeCell ref="C27:K27"/>
    <mergeCell ref="A28:D28"/>
    <mergeCell ref="A1:L1"/>
    <mergeCell ref="G2:K2"/>
    <mergeCell ref="A5:A8"/>
    <mergeCell ref="B5:B8"/>
    <mergeCell ref="A9:B9"/>
    <mergeCell ref="C9:K9"/>
    <mergeCell ref="B11:B26"/>
    <mergeCell ref="A11:A26"/>
  </mergeCells>
  <conditionalFormatting sqref="L28">
    <cfRule type="containsText" dxfId="1" priority="1" operator="containsText" text="No">
      <formula>NOT(ISERROR(SEARCH("No",L28)))</formula>
    </cfRule>
    <cfRule type="containsText" dxfId="0" priority="2" operator="containsText" text="Yes">
      <formula>NOT(ISERROR(SEARCH("Yes",L28)))</formula>
    </cfRule>
  </conditionalFormatting>
  <pageMargins left="0.7" right="0.7" top="0.75" bottom="0.75" header="0.3" footer="0.3"/>
  <pageSetup paperSize="9" scale="1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Gate Keepers</vt:lpstr>
      <vt:lpstr>Technical Criteria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Msekeli Ngcwembe</dc:creator>
  <cp:lastModifiedBy>Nkhensani Maluleke</cp:lastModifiedBy>
  <cp:lastPrinted>2022-07-12T16:48:51Z</cp:lastPrinted>
  <dcterms:created xsi:type="dcterms:W3CDTF">2017-06-21T11:01:45Z</dcterms:created>
  <dcterms:modified xsi:type="dcterms:W3CDTF">2022-07-12T16:52:18Z</dcterms:modified>
</cp:coreProperties>
</file>